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71" yWindow="690" windowWidth="9405" windowHeight="4965" tabRatio="597" activeTab="0"/>
  </bookViews>
  <sheets>
    <sheet name="Sheet1" sheetId="1" r:id="rId1"/>
  </sheets>
  <definedNames>
    <definedName name="_xlnm.Print_Area" localSheetId="0">'Sheet1'!$A$4:$AG$66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<sst xmlns="http://schemas.openxmlformats.org/spreadsheetml/2006/main" count="169" uniqueCount="141">
  <si>
    <t>No</t>
  </si>
  <si>
    <t>Yacht</t>
  </si>
  <si>
    <t>Skipper</t>
  </si>
  <si>
    <t>Length</t>
  </si>
  <si>
    <t>H/C</t>
  </si>
  <si>
    <t>Start</t>
  </si>
  <si>
    <t>Out 1</t>
  </si>
  <si>
    <t>In 1</t>
  </si>
  <si>
    <t>Out 2</t>
  </si>
  <si>
    <t>In 2</t>
  </si>
  <si>
    <t>Finish</t>
  </si>
  <si>
    <t>Elapsed</t>
  </si>
  <si>
    <t>Corrected</t>
  </si>
  <si>
    <t>Pos</t>
  </si>
  <si>
    <t>Bridge1</t>
  </si>
  <si>
    <t>Bridge 2</t>
  </si>
  <si>
    <t>Bridge T</t>
  </si>
  <si>
    <t>T</t>
  </si>
  <si>
    <t>T-B elapsed</t>
  </si>
  <si>
    <t>Corr</t>
  </si>
  <si>
    <t>Class</t>
  </si>
  <si>
    <t>H</t>
  </si>
  <si>
    <t>M</t>
  </si>
  <si>
    <t>S</t>
  </si>
  <si>
    <t xml:space="preserve"> </t>
  </si>
  <si>
    <t>Seconds</t>
  </si>
  <si>
    <t>Raisena</t>
  </si>
  <si>
    <t>M C Broom</t>
  </si>
  <si>
    <t>Forester</t>
  </si>
  <si>
    <t>Moonraker</t>
  </si>
  <si>
    <t>P C Jeckells</t>
  </si>
  <si>
    <t>Pippa</t>
  </si>
  <si>
    <t>G Angell</t>
  </si>
  <si>
    <t>Blue Jacket</t>
  </si>
  <si>
    <t>J A Ellis</t>
  </si>
  <si>
    <t>Dragonfly</t>
  </si>
  <si>
    <t>Kingfisher</t>
  </si>
  <si>
    <t>C Sales</t>
  </si>
  <si>
    <t>Golden Moon</t>
  </si>
  <si>
    <t>Anne</t>
  </si>
  <si>
    <t>K Halifax</t>
  </si>
  <si>
    <t>Privateer</t>
  </si>
  <si>
    <t>T Child</t>
  </si>
  <si>
    <t>Smuggler</t>
  </si>
  <si>
    <t>Cuckoo</t>
  </si>
  <si>
    <t>Wanderer</t>
  </si>
  <si>
    <t>M Davies</t>
  </si>
  <si>
    <t>Cygnet</t>
  </si>
  <si>
    <t>H Tusting</t>
  </si>
  <si>
    <t>Breeze</t>
  </si>
  <si>
    <t>H Fillery</t>
  </si>
  <si>
    <t>Sunset</t>
  </si>
  <si>
    <t>Mischief</t>
  </si>
  <si>
    <t>Starlight Lady</t>
  </si>
  <si>
    <t>Henrietta</t>
  </si>
  <si>
    <t>P Charlton</t>
  </si>
  <si>
    <t>Firebird</t>
  </si>
  <si>
    <t>R Richardson</t>
  </si>
  <si>
    <t>R F Smith</t>
  </si>
  <si>
    <t>Shadow</t>
  </si>
  <si>
    <t>D Walker</t>
  </si>
  <si>
    <t>Achievement</t>
  </si>
  <si>
    <t>Corsair</t>
  </si>
  <si>
    <t>Marilyn Ann</t>
  </si>
  <si>
    <t>Beth</t>
  </si>
  <si>
    <t>Pixie</t>
  </si>
  <si>
    <t>C Chettleborough</t>
  </si>
  <si>
    <t>J Royce</t>
  </si>
  <si>
    <t>M Cator</t>
  </si>
  <si>
    <t>G Howarth</t>
  </si>
  <si>
    <t>Martlet</t>
  </si>
  <si>
    <t>H Franzen</t>
  </si>
  <si>
    <t>P Dring</t>
  </si>
  <si>
    <t>Dryad</t>
  </si>
  <si>
    <t>Nutcracker</t>
  </si>
  <si>
    <t>Bewitched</t>
  </si>
  <si>
    <t>C Cator</t>
  </si>
  <si>
    <t>M J Ellis</t>
  </si>
  <si>
    <t>Stratus</t>
  </si>
  <si>
    <t>Anna</t>
  </si>
  <si>
    <t>R Branscombe</t>
  </si>
  <si>
    <t>R Parker</t>
  </si>
  <si>
    <t>Emily</t>
  </si>
  <si>
    <t>P Leftley</t>
  </si>
  <si>
    <t>W Bentall</t>
  </si>
  <si>
    <t>Satyr</t>
  </si>
  <si>
    <t>S  Lampert</t>
  </si>
  <si>
    <t>R M Swann</t>
  </si>
  <si>
    <t>Honey</t>
  </si>
  <si>
    <t>D E Mackley</t>
  </si>
  <si>
    <t>Zephyr</t>
  </si>
  <si>
    <t>J Gill</t>
  </si>
  <si>
    <t>D P Ellis</t>
  </si>
  <si>
    <t>M Duffield</t>
  </si>
  <si>
    <t>G H Williams</t>
  </si>
  <si>
    <t>A Lincoln</t>
  </si>
  <si>
    <t>Swallowtail</t>
  </si>
  <si>
    <t>J Fuller</t>
  </si>
  <si>
    <t>R Dugdale</t>
  </si>
  <si>
    <t>R Sales</t>
  </si>
  <si>
    <t>Meggie</t>
  </si>
  <si>
    <t>Brigand</t>
  </si>
  <si>
    <t>C Brown</t>
  </si>
  <si>
    <t>Renown</t>
  </si>
  <si>
    <t>D Roberts</t>
  </si>
  <si>
    <t>Vagabond</t>
  </si>
  <si>
    <t>T Harding</t>
  </si>
  <si>
    <t>Rogue</t>
  </si>
  <si>
    <t>D A Smith</t>
  </si>
  <si>
    <t>Melody</t>
  </si>
  <si>
    <t>M A Wells</t>
  </si>
  <si>
    <t>Mimosa</t>
  </si>
  <si>
    <t>A Gordon</t>
  </si>
  <si>
    <t>P Harston</t>
  </si>
  <si>
    <t>Nirvana</t>
  </si>
  <si>
    <t>D W Trower</t>
  </si>
  <si>
    <t>T Potter</t>
  </si>
  <si>
    <t>Kittiwake</t>
  </si>
  <si>
    <t>A Gill</t>
  </si>
  <si>
    <t>Solace</t>
  </si>
  <si>
    <t>P Davies</t>
  </si>
  <si>
    <t>M C Smith</t>
  </si>
  <si>
    <t>Teasel</t>
  </si>
  <si>
    <t>T Frary</t>
  </si>
  <si>
    <t>Lady Harriet</t>
  </si>
  <si>
    <t>Hassle</t>
  </si>
  <si>
    <t>L E Funnell</t>
  </si>
  <si>
    <t>C Shalcross</t>
  </si>
  <si>
    <t>Insh'allah</t>
  </si>
  <si>
    <t>N Potter</t>
  </si>
  <si>
    <t>Buttercup</t>
  </si>
  <si>
    <t>Amaryllis</t>
  </si>
  <si>
    <t>P Stevens</t>
  </si>
  <si>
    <t>P Richardson</t>
  </si>
  <si>
    <t>A</t>
  </si>
  <si>
    <t>retired</t>
  </si>
  <si>
    <t>did not start</t>
  </si>
  <si>
    <t>Starlight Lady Trophy</t>
  </si>
  <si>
    <t>Grant Thornton Trophy</t>
  </si>
  <si>
    <t>Wilberforce Smith Trophy</t>
  </si>
  <si>
    <t>Swallow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</si>
</sst>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A\Bs"/>
    <numFmt numFmtId="173" formatCode="General_)"/>
    <numFmt numFmtId="174" formatCode="0.00_)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5"/>
      <color indexed="12"/>
      <name val="Times New Roman"/>
      <family val="0"/>
    </font>
    <font>
      <u val="single"/>
      <sz val="15"/>
      <color indexed="36"/>
      <name val="Times New Roman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1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/>
      <protection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/>
      <protection/>
    </xf>
    <xf numFmtId="173" fontId="4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Alignment="1" applyProtection="1">
      <alignment/>
      <protection/>
    </xf>
    <xf numFmtId="173" fontId="8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right"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/>
      <protection/>
    </xf>
    <xf numFmtId="173" fontId="5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Border="1" applyAlignment="1">
      <alignment horizontal="left"/>
    </xf>
    <xf numFmtId="0" fontId="9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11"/>
  <sheetViews>
    <sheetView tabSelected="1" zoomScale="125" zoomScaleNormal="125" workbookViewId="0" topLeftCell="A1">
      <pane ySplit="1020" topLeftCell="BM1" activePane="bottomLeft" state="split"/>
      <selection pane="topLeft" activeCell="AC1" sqref="AC1"/>
      <selection pane="bottomLeft" activeCell="V8" sqref="V8"/>
    </sheetView>
  </sheetViews>
  <sheetFormatPr defaultColWidth="9.00390625" defaultRowHeight="15.75"/>
  <cols>
    <col min="1" max="1" width="3.625" style="8" customWidth="1"/>
    <col min="2" max="2" width="10.125" style="9" customWidth="1"/>
    <col min="3" max="3" width="14.00390625" style="10" customWidth="1"/>
    <col min="4" max="4" width="5.25390625" style="11" customWidth="1"/>
    <col min="5" max="5" width="3.375" style="8" customWidth="1"/>
    <col min="6" max="8" width="3.625" style="12" customWidth="1"/>
    <col min="9" max="20" width="3.625" style="12" hidden="1" customWidth="1"/>
    <col min="21" max="23" width="3.625" style="12" customWidth="1"/>
    <col min="24" max="24" width="1.625" style="12" customWidth="1"/>
    <col min="25" max="27" width="3.625" style="12" customWidth="1"/>
    <col min="28" max="28" width="1.625" style="12" customWidth="1"/>
    <col min="29" max="31" width="3.625" style="12" customWidth="1"/>
    <col min="32" max="32" width="1.625" style="12" customWidth="1"/>
    <col min="33" max="33" width="2.75390625" style="24" customWidth="1"/>
    <col min="34" max="34" width="1.625" style="12" customWidth="1"/>
    <col min="35" max="38" width="0" style="12" hidden="1" customWidth="1"/>
    <col min="39" max="40" width="9.00390625" style="12" customWidth="1"/>
    <col min="41" max="41" width="3.25390625" style="10" customWidth="1"/>
    <col min="42" max="16384" width="9.00390625" style="10" customWidth="1"/>
  </cols>
  <sheetData>
    <row r="1" spans="1:41" s="4" customFormat="1" ht="13.5" thickBot="1">
      <c r="A1" s="1" t="s">
        <v>0</v>
      </c>
      <c r="B1" s="2" t="s">
        <v>1</v>
      </c>
      <c r="C1" s="2" t="s">
        <v>2</v>
      </c>
      <c r="D1" s="3" t="s">
        <v>3</v>
      </c>
      <c r="E1" s="1" t="s">
        <v>4</v>
      </c>
      <c r="G1" s="5" t="s">
        <v>5</v>
      </c>
      <c r="H1" s="5"/>
      <c r="J1" s="5" t="s">
        <v>6</v>
      </c>
      <c r="K1" s="5"/>
      <c r="M1" s="5" t="s">
        <v>7</v>
      </c>
      <c r="N1" s="5"/>
      <c r="P1" s="5" t="s">
        <v>8</v>
      </c>
      <c r="Q1" s="5"/>
      <c r="S1" s="5" t="s">
        <v>9</v>
      </c>
      <c r="T1" s="5"/>
      <c r="V1" s="5" t="s">
        <v>10</v>
      </c>
      <c r="W1" s="5"/>
      <c r="X1" s="5"/>
      <c r="Z1" s="5" t="s">
        <v>11</v>
      </c>
      <c r="AA1" s="5"/>
      <c r="AB1" s="5"/>
      <c r="AD1" s="5" t="s">
        <v>12</v>
      </c>
      <c r="AE1" s="5"/>
      <c r="AF1" s="5"/>
      <c r="AG1" s="6" t="s">
        <v>13</v>
      </c>
      <c r="AH1" s="5"/>
      <c r="AI1" s="5" t="s">
        <v>14</v>
      </c>
      <c r="AJ1" s="5" t="s">
        <v>15</v>
      </c>
      <c r="AK1" s="5" t="s">
        <v>16</v>
      </c>
      <c r="AL1" s="5" t="s">
        <v>17</v>
      </c>
      <c r="AM1" s="5" t="s">
        <v>18</v>
      </c>
      <c r="AN1" s="5" t="s">
        <v>19</v>
      </c>
      <c r="AO1" s="4" t="s">
        <v>20</v>
      </c>
    </row>
    <row r="2" spans="1:40" s="4" customFormat="1" ht="13.5" thickBot="1">
      <c r="A2" s="1"/>
      <c r="B2" s="2"/>
      <c r="D2" s="3"/>
      <c r="E2" s="1"/>
      <c r="F2" s="5" t="s">
        <v>21</v>
      </c>
      <c r="G2" s="5" t="s">
        <v>22</v>
      </c>
      <c r="H2" s="5" t="s">
        <v>23</v>
      </c>
      <c r="I2" s="5" t="s">
        <v>21</v>
      </c>
      <c r="J2" s="5" t="s">
        <v>22</v>
      </c>
      <c r="K2" s="5" t="s">
        <v>23</v>
      </c>
      <c r="L2" s="5" t="s">
        <v>21</v>
      </c>
      <c r="M2" s="5" t="s">
        <v>22</v>
      </c>
      <c r="N2" s="5" t="s">
        <v>23</v>
      </c>
      <c r="O2" s="5" t="s">
        <v>21</v>
      </c>
      <c r="P2" s="5" t="s">
        <v>22</v>
      </c>
      <c r="Q2" s="5" t="s">
        <v>23</v>
      </c>
      <c r="R2" s="5" t="s">
        <v>21</v>
      </c>
      <c r="S2" s="5" t="s">
        <v>22</v>
      </c>
      <c r="T2" s="5" t="s">
        <v>23</v>
      </c>
      <c r="U2" s="5" t="s">
        <v>21</v>
      </c>
      <c r="V2" s="5" t="s">
        <v>22</v>
      </c>
      <c r="W2" s="5" t="s">
        <v>23</v>
      </c>
      <c r="X2" s="5"/>
      <c r="Y2" s="5" t="s">
        <v>21</v>
      </c>
      <c r="Z2" s="5" t="s">
        <v>22</v>
      </c>
      <c r="AA2" s="5" t="s">
        <v>23</v>
      </c>
      <c r="AB2" s="5"/>
      <c r="AC2" s="5" t="s">
        <v>21</v>
      </c>
      <c r="AD2" s="5" t="s">
        <v>22</v>
      </c>
      <c r="AE2" s="5" t="s">
        <v>23</v>
      </c>
      <c r="AF2" s="5"/>
      <c r="AG2" s="7">
        <v>0</v>
      </c>
      <c r="AH2" s="5" t="s">
        <v>24</v>
      </c>
      <c r="AI2" s="5" t="s">
        <v>25</v>
      </c>
      <c r="AJ2" s="5" t="s">
        <v>25</v>
      </c>
      <c r="AK2" s="5" t="s">
        <v>25</v>
      </c>
      <c r="AL2" s="5" t="s">
        <v>25</v>
      </c>
      <c r="AM2" s="5" t="s">
        <v>25</v>
      </c>
      <c r="AN2" s="5" t="s">
        <v>25</v>
      </c>
    </row>
    <row r="3" ht="12.75">
      <c r="AG3" s="13"/>
    </row>
    <row r="4" spans="1:40" s="15" customFormat="1" ht="15.75">
      <c r="A4" s="57" t="s">
        <v>137</v>
      </c>
      <c r="B4" s="14"/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9"/>
      <c r="AH4" s="18"/>
      <c r="AI4" s="18"/>
      <c r="AJ4" s="18"/>
      <c r="AK4" s="18"/>
      <c r="AL4" s="18"/>
      <c r="AM4" s="18"/>
      <c r="AN4" s="18"/>
    </row>
    <row r="5" spans="1:40" s="15" customFormat="1" ht="12.75">
      <c r="A5" s="14"/>
      <c r="B5" s="14"/>
      <c r="D5" s="16"/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9"/>
      <c r="AH5" s="18"/>
      <c r="AI5" s="18"/>
      <c r="AJ5" s="18"/>
      <c r="AK5" s="18"/>
      <c r="AL5" s="18"/>
      <c r="AM5" s="18"/>
      <c r="AN5" s="18"/>
    </row>
    <row r="6" spans="1:41" ht="12.75">
      <c r="A6" s="20">
        <v>11</v>
      </c>
      <c r="B6" s="21" t="s">
        <v>61</v>
      </c>
      <c r="C6" s="21" t="s">
        <v>91</v>
      </c>
      <c r="D6" s="22">
        <v>29</v>
      </c>
      <c r="E6" s="23">
        <v>2</v>
      </c>
      <c r="F6" s="13">
        <v>11</v>
      </c>
      <c r="G6" s="13">
        <v>45</v>
      </c>
      <c r="H6" s="13">
        <v>0</v>
      </c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5"/>
      <c r="U6" s="25">
        <v>17</v>
      </c>
      <c r="V6" s="25">
        <v>8</v>
      </c>
      <c r="W6" s="24">
        <v>43</v>
      </c>
      <c r="Y6" s="24">
        <f aca="true" t="shared" si="0" ref="Y6:Y66">INT(AM6/3600)</f>
        <v>5</v>
      </c>
      <c r="Z6" s="24">
        <f>INT((AM6-Y6*3600)/60)</f>
        <v>23</v>
      </c>
      <c r="AA6" s="24">
        <f>AM6-(Y6*3600+Z6*60)</f>
        <v>43</v>
      </c>
      <c r="AB6" s="24"/>
      <c r="AC6" s="24">
        <f>INT(AN6/3600)</f>
        <v>5</v>
      </c>
      <c r="AD6" s="24">
        <f>INT((AN6-AC6*3600)/60)</f>
        <v>30</v>
      </c>
      <c r="AE6" s="24">
        <f>AN6-(AC6*3600+AD6*60)</f>
        <v>11.459999999999127</v>
      </c>
      <c r="AF6" s="24"/>
      <c r="AG6" s="24">
        <f>AG2+1</f>
        <v>1</v>
      </c>
      <c r="AH6" s="24"/>
      <c r="AI6" s="24">
        <f aca="true" t="shared" si="1" ref="AI6:AI66">(N6+M6*60+L6*3600)-(K6+J6*60+I6*3600)</f>
        <v>0</v>
      </c>
      <c r="AJ6" s="24">
        <f aca="true" t="shared" si="2" ref="AJ6:AJ66">(T6+S6*60+R6*3600)-(Q6+P6*60+O6*3600)</f>
        <v>0</v>
      </c>
      <c r="AK6" s="24">
        <f aca="true" t="shared" si="3" ref="AK6:AK66">AI6+AJ6</f>
        <v>0</v>
      </c>
      <c r="AL6" s="24">
        <f aca="true" t="shared" si="4" ref="AL6:AL66">(W6+V6*60+U6*3600)-(H6+G6*60+F6*3600)</f>
        <v>19423</v>
      </c>
      <c r="AM6" s="24">
        <f aca="true" t="shared" si="5" ref="AM6:AM66">ABS(AL6-AK6)</f>
        <v>19423</v>
      </c>
      <c r="AN6" s="24">
        <f aca="true" t="shared" si="6" ref="AN6:AN66">AM6*(0.01*(100+E6))</f>
        <v>19811.46</v>
      </c>
      <c r="AO6" s="10" t="str">
        <f aca="true" t="shared" si="7" ref="AO6:AO66">IF(D6="","",IF(D6&lt;25,"C",IF(D6&lt;28.01,"B","A")))</f>
        <v>A</v>
      </c>
    </row>
    <row r="7" spans="1:41" ht="12.75">
      <c r="A7" s="20">
        <v>335</v>
      </c>
      <c r="B7" s="21" t="s">
        <v>56</v>
      </c>
      <c r="C7" s="21" t="s">
        <v>57</v>
      </c>
      <c r="D7" s="22">
        <v>30</v>
      </c>
      <c r="E7" s="23">
        <v>2</v>
      </c>
      <c r="F7" s="13">
        <v>12</v>
      </c>
      <c r="G7" s="13">
        <v>15</v>
      </c>
      <c r="H7" s="13">
        <v>0</v>
      </c>
      <c r="I7" s="24"/>
      <c r="J7" s="24"/>
      <c r="K7" s="24"/>
      <c r="L7" s="24"/>
      <c r="M7" s="24"/>
      <c r="N7" s="24"/>
      <c r="O7" s="24"/>
      <c r="P7" s="24"/>
      <c r="Q7" s="24"/>
      <c r="R7" s="25"/>
      <c r="S7" s="25"/>
      <c r="T7" s="25"/>
      <c r="U7" s="25">
        <v>17</v>
      </c>
      <c r="V7" s="25">
        <v>54</v>
      </c>
      <c r="W7" s="24">
        <v>30</v>
      </c>
      <c r="Y7" s="24">
        <f t="shared" si="0"/>
        <v>5</v>
      </c>
      <c r="Z7" s="24">
        <f aca="true" t="shared" si="8" ref="Z7:Z66">INT((AM7-Y7*3600)/60)</f>
        <v>39</v>
      </c>
      <c r="AA7" s="24">
        <f aca="true" t="shared" si="9" ref="AA7:AA66">AM7-(Y7*3600+Z7*60)</f>
        <v>30</v>
      </c>
      <c r="AB7" s="24"/>
      <c r="AC7" s="24">
        <f aca="true" t="shared" si="10" ref="AC7:AC66">INT(AN7/3600)</f>
        <v>5</v>
      </c>
      <c r="AD7" s="24">
        <f aca="true" t="shared" si="11" ref="AD7:AD66">INT((AN7-AC7*3600)/60)</f>
        <v>46</v>
      </c>
      <c r="AE7" s="24">
        <f aca="true" t="shared" si="12" ref="AE7:AE66">AN7-(AC7*3600+AD7*60)</f>
        <v>17.400000000001455</v>
      </c>
      <c r="AF7" s="24"/>
      <c r="AG7" s="24">
        <f aca="true" t="shared" si="13" ref="AG7:AG66">AG6+1</f>
        <v>2</v>
      </c>
      <c r="AH7" s="24"/>
      <c r="AI7" s="24">
        <f t="shared" si="1"/>
        <v>0</v>
      </c>
      <c r="AJ7" s="24">
        <f t="shared" si="2"/>
        <v>0</v>
      </c>
      <c r="AK7" s="24">
        <f t="shared" si="3"/>
        <v>0</v>
      </c>
      <c r="AL7" s="24">
        <f t="shared" si="4"/>
        <v>20370</v>
      </c>
      <c r="AM7" s="24">
        <f t="shared" si="5"/>
        <v>20370</v>
      </c>
      <c r="AN7" s="24">
        <f t="shared" si="6"/>
        <v>20777.4</v>
      </c>
      <c r="AO7" s="10" t="s">
        <v>134</v>
      </c>
    </row>
    <row r="8" spans="1:41" ht="12.75">
      <c r="A8" s="20">
        <v>177</v>
      </c>
      <c r="B8" s="21" t="s">
        <v>49</v>
      </c>
      <c r="C8" s="21" t="s">
        <v>66</v>
      </c>
      <c r="D8" s="22">
        <v>32</v>
      </c>
      <c r="E8" s="27">
        <v>0</v>
      </c>
      <c r="F8" s="13">
        <v>12</v>
      </c>
      <c r="G8" s="13">
        <v>45</v>
      </c>
      <c r="H8" s="13">
        <v>0</v>
      </c>
      <c r="I8" s="24"/>
      <c r="J8" s="24"/>
      <c r="K8" s="24"/>
      <c r="L8" s="24"/>
      <c r="M8" s="24"/>
      <c r="N8" s="24"/>
      <c r="O8" s="24"/>
      <c r="P8" s="24"/>
      <c r="Q8" s="24"/>
      <c r="R8" s="25"/>
      <c r="S8" s="25"/>
      <c r="T8" s="25"/>
      <c r="U8" s="25">
        <v>18</v>
      </c>
      <c r="V8" s="25">
        <v>34</v>
      </c>
      <c r="W8" s="24">
        <v>48</v>
      </c>
      <c r="Y8" s="24">
        <f t="shared" si="0"/>
        <v>5</v>
      </c>
      <c r="Z8" s="24">
        <f t="shared" si="8"/>
        <v>49</v>
      </c>
      <c r="AA8" s="24">
        <f t="shared" si="9"/>
        <v>48</v>
      </c>
      <c r="AB8" s="24"/>
      <c r="AC8" s="24">
        <f t="shared" si="10"/>
        <v>5</v>
      </c>
      <c r="AD8" s="24">
        <f t="shared" si="11"/>
        <v>49</v>
      </c>
      <c r="AE8" s="24">
        <f t="shared" si="12"/>
        <v>48</v>
      </c>
      <c r="AF8" s="24"/>
      <c r="AG8" s="24">
        <f t="shared" si="13"/>
        <v>3</v>
      </c>
      <c r="AH8" s="24"/>
      <c r="AI8" s="24">
        <f t="shared" si="1"/>
        <v>0</v>
      </c>
      <c r="AJ8" s="24">
        <f t="shared" si="2"/>
        <v>0</v>
      </c>
      <c r="AK8" s="24">
        <f t="shared" si="3"/>
        <v>0</v>
      </c>
      <c r="AL8" s="24">
        <f t="shared" si="4"/>
        <v>20988</v>
      </c>
      <c r="AM8" s="24">
        <f t="shared" si="5"/>
        <v>20988</v>
      </c>
      <c r="AN8" s="24">
        <f t="shared" si="6"/>
        <v>20988</v>
      </c>
      <c r="AO8" s="10" t="str">
        <f t="shared" si="7"/>
        <v>A</v>
      </c>
    </row>
    <row r="9" spans="1:41" ht="12.75">
      <c r="A9" s="8">
        <v>3</v>
      </c>
      <c r="B9" s="9" t="s">
        <v>26</v>
      </c>
      <c r="C9" s="10" t="s">
        <v>27</v>
      </c>
      <c r="D9" s="11">
        <v>38</v>
      </c>
      <c r="E9" s="8">
        <v>8</v>
      </c>
      <c r="F9" s="12">
        <v>12</v>
      </c>
      <c r="G9" s="12">
        <v>45</v>
      </c>
      <c r="H9" s="12">
        <v>0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>
        <v>18</v>
      </c>
      <c r="V9" s="24">
        <v>16</v>
      </c>
      <c r="W9" s="24">
        <v>57</v>
      </c>
      <c r="Y9" s="24">
        <f>INT(AM9/3600)</f>
        <v>5</v>
      </c>
      <c r="Z9" s="24">
        <f t="shared" si="8"/>
        <v>31</v>
      </c>
      <c r="AA9" s="24">
        <f t="shared" si="9"/>
        <v>57</v>
      </c>
      <c r="AB9" s="24"/>
      <c r="AC9" s="24">
        <f t="shared" si="10"/>
        <v>5</v>
      </c>
      <c r="AD9" s="24">
        <f t="shared" si="11"/>
        <v>58</v>
      </c>
      <c r="AE9" s="24">
        <f t="shared" si="12"/>
        <v>30.360000000000582</v>
      </c>
      <c r="AF9" s="24"/>
      <c r="AG9" s="24">
        <f t="shared" si="13"/>
        <v>4</v>
      </c>
      <c r="AH9" s="24"/>
      <c r="AI9" s="24">
        <f t="shared" si="1"/>
        <v>0</v>
      </c>
      <c r="AJ9" s="24">
        <f t="shared" si="2"/>
        <v>0</v>
      </c>
      <c r="AK9" s="24">
        <f t="shared" si="3"/>
        <v>0</v>
      </c>
      <c r="AL9" s="24">
        <f t="shared" si="4"/>
        <v>19917</v>
      </c>
      <c r="AM9" s="24">
        <f t="shared" si="5"/>
        <v>19917</v>
      </c>
      <c r="AN9" s="24">
        <f t="shared" si="6"/>
        <v>21510.36</v>
      </c>
      <c r="AO9" s="10" t="str">
        <f t="shared" si="7"/>
        <v>A</v>
      </c>
    </row>
    <row r="10" spans="1:41" ht="12.75">
      <c r="A10" s="8">
        <v>373</v>
      </c>
      <c r="B10" s="9" t="s">
        <v>100</v>
      </c>
      <c r="C10" s="10" t="s">
        <v>67</v>
      </c>
      <c r="D10" s="11">
        <v>34</v>
      </c>
      <c r="E10" s="26">
        <v>10</v>
      </c>
      <c r="F10" s="13">
        <v>13</v>
      </c>
      <c r="G10" s="13">
        <v>0</v>
      </c>
      <c r="H10" s="13">
        <v>0</v>
      </c>
      <c r="I10" s="24"/>
      <c r="J10" s="24"/>
      <c r="K10" s="24"/>
      <c r="L10" s="24"/>
      <c r="M10" s="24"/>
      <c r="N10" s="24"/>
      <c r="O10" s="24"/>
      <c r="P10" s="24"/>
      <c r="Q10" s="24"/>
      <c r="R10" s="25"/>
      <c r="S10" s="25"/>
      <c r="T10" s="25"/>
      <c r="U10" s="25">
        <v>18</v>
      </c>
      <c r="V10" s="25">
        <v>36</v>
      </c>
      <c r="W10" s="24">
        <v>31</v>
      </c>
      <c r="Y10" s="24">
        <f t="shared" si="0"/>
        <v>5</v>
      </c>
      <c r="Z10" s="24">
        <f t="shared" si="8"/>
        <v>36</v>
      </c>
      <c r="AA10" s="24">
        <f t="shared" si="9"/>
        <v>31</v>
      </c>
      <c r="AB10" s="24"/>
      <c r="AC10" s="24">
        <f t="shared" si="10"/>
        <v>6</v>
      </c>
      <c r="AD10" s="24">
        <f t="shared" si="11"/>
        <v>10</v>
      </c>
      <c r="AE10" s="24">
        <f t="shared" si="12"/>
        <v>10.100000000002183</v>
      </c>
      <c r="AF10" s="24"/>
      <c r="AG10" s="24">
        <f t="shared" si="13"/>
        <v>5</v>
      </c>
      <c r="AH10" s="24"/>
      <c r="AI10" s="24">
        <f t="shared" si="1"/>
        <v>0</v>
      </c>
      <c r="AJ10" s="24">
        <f t="shared" si="2"/>
        <v>0</v>
      </c>
      <c r="AK10" s="24">
        <f t="shared" si="3"/>
        <v>0</v>
      </c>
      <c r="AL10" s="24">
        <f t="shared" si="4"/>
        <v>20191</v>
      </c>
      <c r="AM10" s="24">
        <f t="shared" si="5"/>
        <v>20191</v>
      </c>
      <c r="AN10" s="24">
        <f t="shared" si="6"/>
        <v>22210.100000000002</v>
      </c>
      <c r="AO10" s="10" t="str">
        <f t="shared" si="7"/>
        <v>A</v>
      </c>
    </row>
    <row r="11" spans="1:41" ht="12.75">
      <c r="A11" s="20">
        <v>22</v>
      </c>
      <c r="B11" s="21" t="s">
        <v>29</v>
      </c>
      <c r="C11" s="21" t="s">
        <v>30</v>
      </c>
      <c r="D11" s="22">
        <v>29.5</v>
      </c>
      <c r="E11" s="23">
        <v>1</v>
      </c>
      <c r="F11" s="13">
        <v>11</v>
      </c>
      <c r="G11" s="13">
        <v>45</v>
      </c>
      <c r="H11" s="13">
        <v>0</v>
      </c>
      <c r="I11" s="24"/>
      <c r="J11" s="24"/>
      <c r="K11" s="24"/>
      <c r="L11" s="24"/>
      <c r="M11" s="24"/>
      <c r="N11" s="24"/>
      <c r="O11" s="24"/>
      <c r="P11" s="24"/>
      <c r="Q11" s="24"/>
      <c r="R11" s="25"/>
      <c r="S11" s="25"/>
      <c r="T11" s="25"/>
      <c r="U11" s="25">
        <v>17</v>
      </c>
      <c r="V11" s="25">
        <v>53</v>
      </c>
      <c r="W11" s="24">
        <v>18</v>
      </c>
      <c r="Y11" s="24">
        <f t="shared" si="0"/>
        <v>6</v>
      </c>
      <c r="Z11" s="24">
        <f t="shared" si="8"/>
        <v>8</v>
      </c>
      <c r="AA11" s="24">
        <f t="shared" si="9"/>
        <v>18</v>
      </c>
      <c r="AB11" s="24"/>
      <c r="AC11" s="24">
        <f t="shared" si="10"/>
        <v>6</v>
      </c>
      <c r="AD11" s="24">
        <f t="shared" si="11"/>
        <v>11</v>
      </c>
      <c r="AE11" s="24">
        <f t="shared" si="12"/>
        <v>58.97999999999956</v>
      </c>
      <c r="AF11" s="24"/>
      <c r="AG11" s="24">
        <f t="shared" si="13"/>
        <v>6</v>
      </c>
      <c r="AH11" s="24"/>
      <c r="AI11" s="24">
        <f t="shared" si="1"/>
        <v>0</v>
      </c>
      <c r="AJ11" s="24">
        <f t="shared" si="2"/>
        <v>0</v>
      </c>
      <c r="AK11" s="24">
        <f t="shared" si="3"/>
        <v>0</v>
      </c>
      <c r="AL11" s="24">
        <f t="shared" si="4"/>
        <v>22098</v>
      </c>
      <c r="AM11" s="24">
        <f t="shared" si="5"/>
        <v>22098</v>
      </c>
      <c r="AN11" s="24">
        <f t="shared" si="6"/>
        <v>22318.98</v>
      </c>
      <c r="AO11" s="10" t="str">
        <f t="shared" si="7"/>
        <v>A</v>
      </c>
    </row>
    <row r="12" spans="1:41" ht="12.75">
      <c r="A12" s="20">
        <v>7</v>
      </c>
      <c r="B12" s="21" t="s">
        <v>28</v>
      </c>
      <c r="C12" s="21" t="s">
        <v>84</v>
      </c>
      <c r="D12" s="22">
        <v>32</v>
      </c>
      <c r="E12" s="23">
        <v>-10</v>
      </c>
      <c r="F12" s="13">
        <v>11</v>
      </c>
      <c r="G12" s="13">
        <v>45</v>
      </c>
      <c r="H12" s="13">
        <v>0</v>
      </c>
      <c r="I12" s="24"/>
      <c r="J12" s="24"/>
      <c r="K12" s="24"/>
      <c r="L12" s="24"/>
      <c r="M12" s="24"/>
      <c r="N12" s="24"/>
      <c r="O12" s="24"/>
      <c r="P12" s="24"/>
      <c r="Q12" s="24"/>
      <c r="R12" s="25"/>
      <c r="S12" s="25"/>
      <c r="T12" s="25"/>
      <c r="U12" s="25">
        <v>18</v>
      </c>
      <c r="V12" s="25">
        <v>53</v>
      </c>
      <c r="W12" s="24">
        <v>14</v>
      </c>
      <c r="Y12" s="24">
        <f t="shared" si="0"/>
        <v>7</v>
      </c>
      <c r="Z12" s="24">
        <f t="shared" si="8"/>
        <v>8</v>
      </c>
      <c r="AA12" s="24">
        <f t="shared" si="9"/>
        <v>14</v>
      </c>
      <c r="AB12" s="24"/>
      <c r="AC12" s="24">
        <f t="shared" si="10"/>
        <v>6</v>
      </c>
      <c r="AD12" s="24">
        <f t="shared" si="11"/>
        <v>25</v>
      </c>
      <c r="AE12" s="24">
        <f t="shared" si="12"/>
        <v>24.600000000002183</v>
      </c>
      <c r="AF12" s="24"/>
      <c r="AG12" s="24">
        <f t="shared" si="13"/>
        <v>7</v>
      </c>
      <c r="AH12" s="24"/>
      <c r="AI12" s="24">
        <f t="shared" si="1"/>
        <v>0</v>
      </c>
      <c r="AJ12" s="24">
        <f t="shared" si="2"/>
        <v>0</v>
      </c>
      <c r="AK12" s="24">
        <f t="shared" si="3"/>
        <v>0</v>
      </c>
      <c r="AL12" s="24">
        <f t="shared" si="4"/>
        <v>25694</v>
      </c>
      <c r="AM12" s="24">
        <f t="shared" si="5"/>
        <v>25694</v>
      </c>
      <c r="AN12" s="24">
        <f t="shared" si="6"/>
        <v>23124.600000000002</v>
      </c>
      <c r="AO12" s="10" t="str">
        <f t="shared" si="7"/>
        <v>A</v>
      </c>
    </row>
    <row r="13" spans="1:41" ht="12.75">
      <c r="A13" s="20">
        <v>323</v>
      </c>
      <c r="B13" s="21" t="s">
        <v>53</v>
      </c>
      <c r="C13" s="21" t="s">
        <v>81</v>
      </c>
      <c r="D13" s="22">
        <v>30</v>
      </c>
      <c r="E13" s="23">
        <v>14</v>
      </c>
      <c r="F13" s="13">
        <v>12</v>
      </c>
      <c r="G13" s="13">
        <v>30</v>
      </c>
      <c r="H13" s="13">
        <v>0</v>
      </c>
      <c r="I13" s="24"/>
      <c r="J13" s="24"/>
      <c r="K13" s="24"/>
      <c r="L13" s="24"/>
      <c r="M13" s="24"/>
      <c r="N13" s="24"/>
      <c r="O13" s="24"/>
      <c r="P13" s="24"/>
      <c r="Q13" s="24"/>
      <c r="R13" s="25"/>
      <c r="S13" s="25"/>
      <c r="T13" s="25"/>
      <c r="U13" s="25">
        <v>18</v>
      </c>
      <c r="V13" s="25">
        <v>9</v>
      </c>
      <c r="W13" s="24">
        <v>3</v>
      </c>
      <c r="Y13" s="24">
        <f t="shared" si="0"/>
        <v>5</v>
      </c>
      <c r="Z13" s="24">
        <f t="shared" si="8"/>
        <v>39</v>
      </c>
      <c r="AA13" s="24">
        <f t="shared" si="9"/>
        <v>3</v>
      </c>
      <c r="AB13" s="24"/>
      <c r="AC13" s="24">
        <f t="shared" si="10"/>
        <v>6</v>
      </c>
      <c r="AD13" s="24">
        <f t="shared" si="11"/>
        <v>26</v>
      </c>
      <c r="AE13" s="24">
        <f t="shared" si="12"/>
        <v>31.020000000004075</v>
      </c>
      <c r="AF13" s="24"/>
      <c r="AG13" s="24">
        <f t="shared" si="13"/>
        <v>8</v>
      </c>
      <c r="AH13" s="24"/>
      <c r="AI13" s="24">
        <f t="shared" si="1"/>
        <v>0</v>
      </c>
      <c r="AJ13" s="24">
        <f t="shared" si="2"/>
        <v>0</v>
      </c>
      <c r="AK13" s="24">
        <f t="shared" si="3"/>
        <v>0</v>
      </c>
      <c r="AL13" s="24">
        <f t="shared" si="4"/>
        <v>20343</v>
      </c>
      <c r="AM13" s="24">
        <f t="shared" si="5"/>
        <v>20343</v>
      </c>
      <c r="AN13" s="24">
        <f t="shared" si="6"/>
        <v>23191.020000000004</v>
      </c>
      <c r="AO13" s="10" t="str">
        <f t="shared" si="7"/>
        <v>A</v>
      </c>
    </row>
    <row r="14" spans="1:41" ht="12.75">
      <c r="A14" s="20">
        <v>117</v>
      </c>
      <c r="B14" s="21" t="s">
        <v>39</v>
      </c>
      <c r="C14" s="21" t="s">
        <v>40</v>
      </c>
      <c r="D14" s="22">
        <v>34.5</v>
      </c>
      <c r="E14" s="23">
        <v>-8</v>
      </c>
      <c r="F14" s="13">
        <v>10</v>
      </c>
      <c r="G14" s="13">
        <v>30</v>
      </c>
      <c r="H14" s="13">
        <v>0</v>
      </c>
      <c r="I14" s="24"/>
      <c r="J14" s="24"/>
      <c r="K14" s="24"/>
      <c r="L14" s="24"/>
      <c r="M14" s="24"/>
      <c r="N14" s="24"/>
      <c r="O14" s="24"/>
      <c r="P14" s="24"/>
      <c r="Q14" s="24"/>
      <c r="R14" s="25"/>
      <c r="S14" s="25"/>
      <c r="T14" s="25"/>
      <c r="U14" s="25">
        <v>17</v>
      </c>
      <c r="V14" s="25">
        <v>36</v>
      </c>
      <c r="W14" s="24">
        <v>51</v>
      </c>
      <c r="Y14" s="24">
        <f t="shared" si="0"/>
        <v>7</v>
      </c>
      <c r="Z14" s="24">
        <f t="shared" si="8"/>
        <v>6</v>
      </c>
      <c r="AA14" s="24">
        <f t="shared" si="9"/>
        <v>51</v>
      </c>
      <c r="AB14" s="24"/>
      <c r="AC14" s="24">
        <f t="shared" si="10"/>
        <v>6</v>
      </c>
      <c r="AD14" s="24">
        <f t="shared" si="11"/>
        <v>32</v>
      </c>
      <c r="AE14" s="24">
        <f t="shared" si="12"/>
        <v>42.12000000000262</v>
      </c>
      <c r="AF14" s="24"/>
      <c r="AG14" s="24">
        <f t="shared" si="13"/>
        <v>9</v>
      </c>
      <c r="AH14" s="24"/>
      <c r="AI14" s="24">
        <f t="shared" si="1"/>
        <v>0</v>
      </c>
      <c r="AJ14" s="24">
        <f t="shared" si="2"/>
        <v>0</v>
      </c>
      <c r="AK14" s="24">
        <f t="shared" si="3"/>
        <v>0</v>
      </c>
      <c r="AL14" s="24">
        <f t="shared" si="4"/>
        <v>25611</v>
      </c>
      <c r="AM14" s="24">
        <f t="shared" si="5"/>
        <v>25611</v>
      </c>
      <c r="AN14" s="24">
        <f t="shared" si="6"/>
        <v>23562.120000000003</v>
      </c>
      <c r="AO14" s="10" t="str">
        <f t="shared" si="7"/>
        <v>A</v>
      </c>
    </row>
    <row r="15" spans="1:41" ht="12.75">
      <c r="A15" s="20">
        <v>338</v>
      </c>
      <c r="B15" s="21" t="s">
        <v>75</v>
      </c>
      <c r="C15" s="21" t="s">
        <v>76</v>
      </c>
      <c r="D15" s="22">
        <v>30</v>
      </c>
      <c r="E15" s="23">
        <v>-5</v>
      </c>
      <c r="F15" s="13">
        <v>11</v>
      </c>
      <c r="G15" s="13">
        <v>15</v>
      </c>
      <c r="H15" s="13">
        <v>0</v>
      </c>
      <c r="I15" s="24"/>
      <c r="J15" s="24"/>
      <c r="K15" s="24"/>
      <c r="L15" s="24"/>
      <c r="M15" s="24"/>
      <c r="N15" s="24"/>
      <c r="O15" s="24"/>
      <c r="P15" s="24"/>
      <c r="Q15" s="24"/>
      <c r="R15" s="25"/>
      <c r="S15" s="25"/>
      <c r="T15" s="25"/>
      <c r="U15" s="25">
        <v>18</v>
      </c>
      <c r="V15" s="25">
        <v>10</v>
      </c>
      <c r="W15" s="24">
        <v>35</v>
      </c>
      <c r="Y15" s="24">
        <f t="shared" si="0"/>
        <v>6</v>
      </c>
      <c r="Z15" s="24">
        <f t="shared" si="8"/>
        <v>55</v>
      </c>
      <c r="AA15" s="24">
        <f t="shared" si="9"/>
        <v>35</v>
      </c>
      <c r="AB15" s="24"/>
      <c r="AC15" s="24">
        <f t="shared" si="10"/>
        <v>6</v>
      </c>
      <c r="AD15" s="24">
        <f t="shared" si="11"/>
        <v>34</v>
      </c>
      <c r="AE15" s="24">
        <f t="shared" si="12"/>
        <v>48.25</v>
      </c>
      <c r="AF15" s="24"/>
      <c r="AG15" s="24">
        <f t="shared" si="13"/>
        <v>10</v>
      </c>
      <c r="AH15" s="24"/>
      <c r="AI15" s="24">
        <f t="shared" si="1"/>
        <v>0</v>
      </c>
      <c r="AJ15" s="24">
        <f t="shared" si="2"/>
        <v>0</v>
      </c>
      <c r="AK15" s="24">
        <f t="shared" si="3"/>
        <v>0</v>
      </c>
      <c r="AL15" s="24">
        <f t="shared" si="4"/>
        <v>24935</v>
      </c>
      <c r="AM15" s="24">
        <f t="shared" si="5"/>
        <v>24935</v>
      </c>
      <c r="AN15" s="24">
        <f t="shared" si="6"/>
        <v>23688.25</v>
      </c>
      <c r="AO15" s="10" t="str">
        <f t="shared" si="7"/>
        <v>A</v>
      </c>
    </row>
    <row r="16" spans="1:41" ht="12.75">
      <c r="A16" s="20">
        <v>127</v>
      </c>
      <c r="B16" s="21" t="s">
        <v>41</v>
      </c>
      <c r="C16" s="21" t="s">
        <v>42</v>
      </c>
      <c r="D16" s="28">
        <v>31</v>
      </c>
      <c r="E16" s="23">
        <v>-7</v>
      </c>
      <c r="F16" s="13">
        <v>11</v>
      </c>
      <c r="G16" s="13">
        <v>45</v>
      </c>
      <c r="H16" s="13">
        <v>0</v>
      </c>
      <c r="I16" s="24"/>
      <c r="J16" s="24"/>
      <c r="K16" s="24"/>
      <c r="L16" s="24"/>
      <c r="M16" s="24"/>
      <c r="N16" s="24"/>
      <c r="O16" s="24"/>
      <c r="P16" s="24"/>
      <c r="Q16" s="24"/>
      <c r="R16" s="25"/>
      <c r="S16" s="25"/>
      <c r="T16" s="25"/>
      <c r="U16" s="25">
        <v>18</v>
      </c>
      <c r="V16" s="25">
        <v>50</v>
      </c>
      <c r="W16" s="24">
        <v>58</v>
      </c>
      <c r="Y16" s="24">
        <f t="shared" si="0"/>
        <v>7</v>
      </c>
      <c r="Z16" s="24">
        <f t="shared" si="8"/>
        <v>5</v>
      </c>
      <c r="AA16" s="24">
        <f t="shared" si="9"/>
        <v>58</v>
      </c>
      <c r="AB16" s="24"/>
      <c r="AC16" s="24">
        <f t="shared" si="10"/>
        <v>6</v>
      </c>
      <c r="AD16" s="24">
        <f t="shared" si="11"/>
        <v>36</v>
      </c>
      <c r="AE16" s="24">
        <f t="shared" si="12"/>
        <v>8.940000000002328</v>
      </c>
      <c r="AF16" s="24"/>
      <c r="AG16" s="24">
        <f t="shared" si="13"/>
        <v>11</v>
      </c>
      <c r="AH16" s="24"/>
      <c r="AI16" s="24">
        <f t="shared" si="1"/>
        <v>0</v>
      </c>
      <c r="AJ16" s="24">
        <f t="shared" si="2"/>
        <v>0</v>
      </c>
      <c r="AK16" s="24">
        <f t="shared" si="3"/>
        <v>0</v>
      </c>
      <c r="AL16" s="24">
        <f t="shared" si="4"/>
        <v>25558</v>
      </c>
      <c r="AM16" s="24">
        <f t="shared" si="5"/>
        <v>25558</v>
      </c>
      <c r="AN16" s="24">
        <f t="shared" si="6"/>
        <v>23768.940000000002</v>
      </c>
      <c r="AO16" s="10" t="str">
        <f t="shared" si="7"/>
        <v>A</v>
      </c>
    </row>
    <row r="17" spans="1:41" ht="12.75">
      <c r="A17" s="20">
        <v>215</v>
      </c>
      <c r="B17" s="21" t="s">
        <v>44</v>
      </c>
      <c r="C17" s="21" t="s">
        <v>86</v>
      </c>
      <c r="D17" s="22">
        <v>36</v>
      </c>
      <c r="E17" s="23">
        <v>5</v>
      </c>
      <c r="F17" s="13">
        <v>12</v>
      </c>
      <c r="G17" s="13">
        <v>15</v>
      </c>
      <c r="H17" s="13">
        <v>0</v>
      </c>
      <c r="I17" s="24"/>
      <c r="J17" s="24"/>
      <c r="K17" s="24"/>
      <c r="L17" s="24"/>
      <c r="M17" s="24"/>
      <c r="N17" s="24"/>
      <c r="O17" s="24"/>
      <c r="P17" s="24"/>
      <c r="Q17" s="24"/>
      <c r="R17" s="25"/>
      <c r="S17" s="25"/>
      <c r="T17" s="25"/>
      <c r="U17" s="25">
        <v>18</v>
      </c>
      <c r="V17" s="25">
        <v>34</v>
      </c>
      <c r="W17" s="24">
        <v>38</v>
      </c>
      <c r="Y17" s="24">
        <f t="shared" si="0"/>
        <v>6</v>
      </c>
      <c r="Z17" s="24">
        <f t="shared" si="8"/>
        <v>19</v>
      </c>
      <c r="AA17" s="24">
        <f t="shared" si="9"/>
        <v>38</v>
      </c>
      <c r="AB17" s="24"/>
      <c r="AC17" s="24">
        <f t="shared" si="10"/>
        <v>6</v>
      </c>
      <c r="AD17" s="24">
        <f t="shared" si="11"/>
        <v>38</v>
      </c>
      <c r="AE17" s="24">
        <f t="shared" si="12"/>
        <v>36.900000000001455</v>
      </c>
      <c r="AF17" s="24"/>
      <c r="AG17" s="24">
        <f t="shared" si="13"/>
        <v>12</v>
      </c>
      <c r="AH17" s="24"/>
      <c r="AI17" s="24">
        <f t="shared" si="1"/>
        <v>0</v>
      </c>
      <c r="AJ17" s="24">
        <f t="shared" si="2"/>
        <v>0</v>
      </c>
      <c r="AK17" s="24">
        <f t="shared" si="3"/>
        <v>0</v>
      </c>
      <c r="AL17" s="24">
        <f t="shared" si="4"/>
        <v>22778</v>
      </c>
      <c r="AM17" s="24">
        <f t="shared" si="5"/>
        <v>22778</v>
      </c>
      <c r="AN17" s="24">
        <f t="shared" si="6"/>
        <v>23916.9</v>
      </c>
      <c r="AO17" s="10" t="str">
        <f t="shared" si="7"/>
        <v>A</v>
      </c>
    </row>
    <row r="18" spans="1:41" ht="12.75">
      <c r="A18" s="20">
        <v>119</v>
      </c>
      <c r="B18" s="21" t="s">
        <v>130</v>
      </c>
      <c r="C18" s="21" t="s">
        <v>133</v>
      </c>
      <c r="D18" s="22">
        <v>29</v>
      </c>
      <c r="E18" s="23">
        <v>-9</v>
      </c>
      <c r="F18" s="13">
        <v>11</v>
      </c>
      <c r="G18" s="13">
        <v>45</v>
      </c>
      <c r="H18" s="13">
        <v>0</v>
      </c>
      <c r="I18" s="24"/>
      <c r="J18" s="24"/>
      <c r="K18" s="24"/>
      <c r="L18" s="24"/>
      <c r="M18" s="24"/>
      <c r="N18" s="24"/>
      <c r="O18" s="24"/>
      <c r="P18" s="24"/>
      <c r="Q18" s="24"/>
      <c r="R18" s="25"/>
      <c r="S18" s="25"/>
      <c r="T18" s="25"/>
      <c r="U18" s="25">
        <v>19</v>
      </c>
      <c r="V18" s="25">
        <v>9</v>
      </c>
      <c r="W18" s="24">
        <v>22</v>
      </c>
      <c r="Y18" s="24">
        <f t="shared" si="0"/>
        <v>7</v>
      </c>
      <c r="Z18" s="24">
        <f t="shared" si="8"/>
        <v>24</v>
      </c>
      <c r="AA18" s="24">
        <f t="shared" si="9"/>
        <v>22</v>
      </c>
      <c r="AB18" s="24"/>
      <c r="AC18" s="24">
        <f t="shared" si="10"/>
        <v>6</v>
      </c>
      <c r="AD18" s="24">
        <f t="shared" si="11"/>
        <v>44</v>
      </c>
      <c r="AE18" s="24">
        <f t="shared" si="12"/>
        <v>22.42000000000189</v>
      </c>
      <c r="AF18" s="24"/>
      <c r="AG18" s="24">
        <f t="shared" si="13"/>
        <v>13</v>
      </c>
      <c r="AH18" s="24"/>
      <c r="AI18" s="24">
        <f t="shared" si="1"/>
        <v>0</v>
      </c>
      <c r="AJ18" s="24">
        <f t="shared" si="2"/>
        <v>0</v>
      </c>
      <c r="AK18" s="24">
        <f t="shared" si="3"/>
        <v>0</v>
      </c>
      <c r="AL18" s="24">
        <f t="shared" si="4"/>
        <v>26662</v>
      </c>
      <c r="AM18" s="24">
        <f t="shared" si="5"/>
        <v>26662</v>
      </c>
      <c r="AN18" s="24">
        <f t="shared" si="6"/>
        <v>24262.420000000002</v>
      </c>
      <c r="AO18" s="10" t="str">
        <f t="shared" si="7"/>
        <v>A</v>
      </c>
    </row>
    <row r="19" spans="1:41" ht="12.75">
      <c r="A19" s="20">
        <v>135</v>
      </c>
      <c r="B19" s="21" t="s">
        <v>85</v>
      </c>
      <c r="C19" s="21" t="s">
        <v>113</v>
      </c>
      <c r="D19" s="22">
        <v>29</v>
      </c>
      <c r="E19" s="23">
        <v>-6</v>
      </c>
      <c r="F19" s="13">
        <v>11</v>
      </c>
      <c r="G19" s="13">
        <v>30</v>
      </c>
      <c r="H19" s="13">
        <v>0</v>
      </c>
      <c r="I19" s="24"/>
      <c r="J19" s="24"/>
      <c r="K19" s="24"/>
      <c r="L19" s="24"/>
      <c r="M19" s="24"/>
      <c r="N19" s="24"/>
      <c r="O19" s="24"/>
      <c r="P19" s="24"/>
      <c r="Q19" s="24"/>
      <c r="R19" s="25"/>
      <c r="S19" s="25"/>
      <c r="T19" s="25"/>
      <c r="U19" s="25">
        <v>18</v>
      </c>
      <c r="V19" s="25">
        <v>43</v>
      </c>
      <c r="W19" s="24">
        <v>19</v>
      </c>
      <c r="Y19" s="24">
        <f t="shared" si="0"/>
        <v>7</v>
      </c>
      <c r="Z19" s="24">
        <f t="shared" si="8"/>
        <v>13</v>
      </c>
      <c r="AA19" s="24">
        <f t="shared" si="9"/>
        <v>19</v>
      </c>
      <c r="AB19" s="24"/>
      <c r="AC19" s="24">
        <f t="shared" si="10"/>
        <v>6</v>
      </c>
      <c r="AD19" s="24">
        <f t="shared" si="11"/>
        <v>47</v>
      </c>
      <c r="AE19" s="24">
        <f t="shared" si="12"/>
        <v>19.06000000000131</v>
      </c>
      <c r="AF19" s="24"/>
      <c r="AG19" s="24">
        <f t="shared" si="13"/>
        <v>14</v>
      </c>
      <c r="AH19" s="24"/>
      <c r="AI19" s="24">
        <f t="shared" si="1"/>
        <v>0</v>
      </c>
      <c r="AJ19" s="24">
        <f t="shared" si="2"/>
        <v>0</v>
      </c>
      <c r="AK19" s="24">
        <f t="shared" si="3"/>
        <v>0</v>
      </c>
      <c r="AL19" s="24">
        <f t="shared" si="4"/>
        <v>25999</v>
      </c>
      <c r="AM19" s="24">
        <f t="shared" si="5"/>
        <v>25999</v>
      </c>
      <c r="AN19" s="24">
        <f t="shared" si="6"/>
        <v>24439.06</v>
      </c>
      <c r="AO19" s="10" t="str">
        <f t="shared" si="7"/>
        <v>A</v>
      </c>
    </row>
    <row r="20" spans="1:41" ht="12.75">
      <c r="A20" s="20">
        <v>82</v>
      </c>
      <c r="B20" s="21" t="s">
        <v>64</v>
      </c>
      <c r="C20" s="21" t="s">
        <v>69</v>
      </c>
      <c r="D20" s="22">
        <v>32</v>
      </c>
      <c r="E20" s="23">
        <v>-8</v>
      </c>
      <c r="F20" s="13">
        <v>12</v>
      </c>
      <c r="G20" s="13">
        <v>0</v>
      </c>
      <c r="H20" s="13">
        <v>0</v>
      </c>
      <c r="I20" s="24"/>
      <c r="J20" s="24"/>
      <c r="K20" s="24"/>
      <c r="L20" s="24"/>
      <c r="M20" s="24"/>
      <c r="N20" s="24"/>
      <c r="O20" s="24"/>
      <c r="P20" s="24"/>
      <c r="Q20" s="24"/>
      <c r="R20" s="25"/>
      <c r="S20" s="25"/>
      <c r="T20" s="25"/>
      <c r="U20" s="25">
        <v>19</v>
      </c>
      <c r="V20" s="25">
        <v>22</v>
      </c>
      <c r="W20" s="24">
        <v>59</v>
      </c>
      <c r="Y20" s="24">
        <f t="shared" si="0"/>
        <v>7</v>
      </c>
      <c r="Z20" s="24">
        <f t="shared" si="8"/>
        <v>22</v>
      </c>
      <c r="AA20" s="24">
        <f t="shared" si="9"/>
        <v>59</v>
      </c>
      <c r="AB20" s="24"/>
      <c r="AC20" s="24">
        <f t="shared" si="10"/>
        <v>6</v>
      </c>
      <c r="AD20" s="24">
        <f t="shared" si="11"/>
        <v>47</v>
      </c>
      <c r="AE20" s="24">
        <f t="shared" si="12"/>
        <v>32.68000000000029</v>
      </c>
      <c r="AF20" s="24"/>
      <c r="AG20" s="24">
        <f t="shared" si="13"/>
        <v>15</v>
      </c>
      <c r="AH20" s="24"/>
      <c r="AI20" s="24">
        <f t="shared" si="1"/>
        <v>0</v>
      </c>
      <c r="AJ20" s="24">
        <f t="shared" si="2"/>
        <v>0</v>
      </c>
      <c r="AK20" s="24">
        <f t="shared" si="3"/>
        <v>0</v>
      </c>
      <c r="AL20" s="24">
        <f t="shared" si="4"/>
        <v>26579</v>
      </c>
      <c r="AM20" s="24">
        <f t="shared" si="5"/>
        <v>26579</v>
      </c>
      <c r="AN20" s="24">
        <f t="shared" si="6"/>
        <v>24452.68</v>
      </c>
      <c r="AO20" s="10" t="str">
        <f t="shared" si="7"/>
        <v>A</v>
      </c>
    </row>
    <row r="21" spans="1:41" ht="12.75">
      <c r="A21" s="20">
        <v>44</v>
      </c>
      <c r="B21" s="21" t="s">
        <v>111</v>
      </c>
      <c r="C21" s="21" t="s">
        <v>112</v>
      </c>
      <c r="D21" s="22">
        <v>30</v>
      </c>
      <c r="E21" s="23">
        <v>-16</v>
      </c>
      <c r="F21" s="13">
        <v>11</v>
      </c>
      <c r="G21" s="13">
        <v>0</v>
      </c>
      <c r="H21" s="13">
        <v>0</v>
      </c>
      <c r="I21" s="24"/>
      <c r="J21" s="24"/>
      <c r="K21" s="24"/>
      <c r="L21" s="24"/>
      <c r="M21" s="24"/>
      <c r="N21" s="24"/>
      <c r="O21" s="24"/>
      <c r="P21" s="24"/>
      <c r="Q21" s="24"/>
      <c r="R21" s="25"/>
      <c r="S21" s="25"/>
      <c r="T21" s="25"/>
      <c r="U21" s="25">
        <v>19</v>
      </c>
      <c r="V21" s="25">
        <v>24</v>
      </c>
      <c r="W21" s="24">
        <v>33</v>
      </c>
      <c r="Y21" s="24">
        <f t="shared" si="0"/>
        <v>8</v>
      </c>
      <c r="Z21" s="24">
        <f t="shared" si="8"/>
        <v>24</v>
      </c>
      <c r="AA21" s="24">
        <f t="shared" si="9"/>
        <v>33</v>
      </c>
      <c r="AB21" s="24"/>
      <c r="AC21" s="24">
        <f t="shared" si="10"/>
        <v>7</v>
      </c>
      <c r="AD21" s="24">
        <f t="shared" si="11"/>
        <v>3</v>
      </c>
      <c r="AE21" s="24">
        <f t="shared" si="12"/>
        <v>49.31999999999971</v>
      </c>
      <c r="AF21" s="24"/>
      <c r="AG21" s="24">
        <f t="shared" si="13"/>
        <v>16</v>
      </c>
      <c r="AH21" s="24"/>
      <c r="AI21" s="24">
        <f t="shared" si="1"/>
        <v>0</v>
      </c>
      <c r="AJ21" s="24">
        <f t="shared" si="2"/>
        <v>0</v>
      </c>
      <c r="AK21" s="24">
        <f t="shared" si="3"/>
        <v>0</v>
      </c>
      <c r="AL21" s="24">
        <f t="shared" si="4"/>
        <v>30273</v>
      </c>
      <c r="AM21" s="24">
        <f t="shared" si="5"/>
        <v>30273</v>
      </c>
      <c r="AN21" s="24">
        <f t="shared" si="6"/>
        <v>25429.32</v>
      </c>
      <c r="AO21" s="10" t="str">
        <f t="shared" si="7"/>
        <v>A</v>
      </c>
    </row>
    <row r="22" spans="1:41" s="31" customFormat="1" ht="12.75">
      <c r="A22" s="29">
        <v>145</v>
      </c>
      <c r="B22" s="30" t="s">
        <v>43</v>
      </c>
      <c r="C22" s="31" t="s">
        <v>94</v>
      </c>
      <c r="D22" s="32">
        <v>30</v>
      </c>
      <c r="E22" s="33">
        <v>-10</v>
      </c>
      <c r="F22" s="13">
        <v>10</v>
      </c>
      <c r="G22" s="13">
        <v>30</v>
      </c>
      <c r="H22" s="13">
        <v>0</v>
      </c>
      <c r="I22" s="24"/>
      <c r="J22" s="24"/>
      <c r="K22" s="24"/>
      <c r="L22" s="24"/>
      <c r="M22" s="24"/>
      <c r="N22" s="24"/>
      <c r="O22" s="24"/>
      <c r="P22" s="24"/>
      <c r="Q22" s="24"/>
      <c r="R22" s="25"/>
      <c r="S22" s="25"/>
      <c r="T22" s="25"/>
      <c r="U22" s="25">
        <v>18</v>
      </c>
      <c r="V22" s="25">
        <v>21</v>
      </c>
      <c r="W22" s="24">
        <v>19</v>
      </c>
      <c r="X22" s="12"/>
      <c r="Y22" s="24">
        <f t="shared" si="0"/>
        <v>7</v>
      </c>
      <c r="Z22" s="24">
        <f t="shared" si="8"/>
        <v>51</v>
      </c>
      <c r="AA22" s="24">
        <f t="shared" si="9"/>
        <v>19</v>
      </c>
      <c r="AB22" s="24"/>
      <c r="AC22" s="24">
        <f t="shared" si="10"/>
        <v>7</v>
      </c>
      <c r="AD22" s="24">
        <f t="shared" si="11"/>
        <v>4</v>
      </c>
      <c r="AE22" s="24">
        <f t="shared" si="12"/>
        <v>11.100000000002183</v>
      </c>
      <c r="AF22" s="24"/>
      <c r="AG22" s="24">
        <f t="shared" si="13"/>
        <v>17</v>
      </c>
      <c r="AH22" s="24"/>
      <c r="AI22" s="24">
        <f t="shared" si="1"/>
        <v>0</v>
      </c>
      <c r="AJ22" s="24">
        <f t="shared" si="2"/>
        <v>0</v>
      </c>
      <c r="AK22" s="24">
        <f t="shared" si="3"/>
        <v>0</v>
      </c>
      <c r="AL22" s="24">
        <f t="shared" si="4"/>
        <v>28279</v>
      </c>
      <c r="AM22" s="24">
        <f t="shared" si="5"/>
        <v>28279</v>
      </c>
      <c r="AN22" s="24">
        <f t="shared" si="6"/>
        <v>25451.100000000002</v>
      </c>
      <c r="AO22" s="10" t="str">
        <f t="shared" si="7"/>
        <v>A</v>
      </c>
    </row>
    <row r="23" spans="1:41" ht="12.75">
      <c r="A23" s="20">
        <v>390</v>
      </c>
      <c r="B23" s="21" t="s">
        <v>101</v>
      </c>
      <c r="C23" s="21" t="s">
        <v>102</v>
      </c>
      <c r="D23" s="22">
        <v>28.25</v>
      </c>
      <c r="E23" s="23">
        <v>-10</v>
      </c>
      <c r="F23" s="13">
        <v>11</v>
      </c>
      <c r="G23" s="13">
        <v>0</v>
      </c>
      <c r="H23" s="13">
        <v>0</v>
      </c>
      <c r="I23" s="24"/>
      <c r="J23" s="24"/>
      <c r="K23" s="24"/>
      <c r="L23" s="24"/>
      <c r="M23" s="24"/>
      <c r="N23" s="24"/>
      <c r="O23" s="24"/>
      <c r="P23" s="24"/>
      <c r="Q23" s="24"/>
      <c r="R23" s="25"/>
      <c r="S23" s="25"/>
      <c r="T23" s="25"/>
      <c r="U23" s="25">
        <v>18</v>
      </c>
      <c r="V23" s="25">
        <v>52</v>
      </c>
      <c r="W23" s="24">
        <v>24</v>
      </c>
      <c r="Y23" s="24">
        <f t="shared" si="0"/>
        <v>7</v>
      </c>
      <c r="Z23" s="24">
        <f t="shared" si="8"/>
        <v>52</v>
      </c>
      <c r="AA23" s="24">
        <f t="shared" si="9"/>
        <v>24</v>
      </c>
      <c r="AB23" s="24"/>
      <c r="AC23" s="24">
        <f t="shared" si="10"/>
        <v>7</v>
      </c>
      <c r="AD23" s="24">
        <f t="shared" si="11"/>
        <v>5</v>
      </c>
      <c r="AE23" s="24">
        <f t="shared" si="12"/>
        <v>9.600000000002183</v>
      </c>
      <c r="AF23" s="24"/>
      <c r="AG23" s="24">
        <f t="shared" si="13"/>
        <v>18</v>
      </c>
      <c r="AH23" s="24"/>
      <c r="AI23" s="24">
        <f t="shared" si="1"/>
        <v>0</v>
      </c>
      <c r="AJ23" s="24">
        <f t="shared" si="2"/>
        <v>0</v>
      </c>
      <c r="AK23" s="24">
        <f t="shared" si="3"/>
        <v>0</v>
      </c>
      <c r="AL23" s="24">
        <f t="shared" si="4"/>
        <v>28344</v>
      </c>
      <c r="AM23" s="24">
        <f t="shared" si="5"/>
        <v>28344</v>
      </c>
      <c r="AN23" s="24">
        <f t="shared" si="6"/>
        <v>25509.600000000002</v>
      </c>
      <c r="AO23" s="10" t="str">
        <f t="shared" si="7"/>
        <v>A</v>
      </c>
    </row>
    <row r="24" spans="1:41" ht="12.75">
      <c r="A24" s="8">
        <v>121</v>
      </c>
      <c r="B24" s="9" t="s">
        <v>62</v>
      </c>
      <c r="C24" s="10" t="s">
        <v>93</v>
      </c>
      <c r="D24" s="11">
        <v>30</v>
      </c>
      <c r="E24" s="26">
        <v>-9</v>
      </c>
      <c r="F24" s="13">
        <v>10</v>
      </c>
      <c r="G24" s="13">
        <v>45</v>
      </c>
      <c r="H24" s="13">
        <v>0</v>
      </c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5"/>
      <c r="T24" s="25"/>
      <c r="U24" s="25">
        <v>18</v>
      </c>
      <c r="V24" s="25">
        <v>33</v>
      </c>
      <c r="W24" s="24">
        <v>59</v>
      </c>
      <c r="Y24" s="24">
        <f t="shared" si="0"/>
        <v>7</v>
      </c>
      <c r="Z24" s="24">
        <f t="shared" si="8"/>
        <v>48</v>
      </c>
      <c r="AA24" s="24">
        <f t="shared" si="9"/>
        <v>59</v>
      </c>
      <c r="AB24" s="24"/>
      <c r="AC24" s="24">
        <f t="shared" si="10"/>
        <v>7</v>
      </c>
      <c r="AD24" s="24">
        <f t="shared" si="11"/>
        <v>6</v>
      </c>
      <c r="AE24" s="24">
        <f t="shared" si="12"/>
        <v>46.4900000000016</v>
      </c>
      <c r="AF24" s="24"/>
      <c r="AG24" s="24">
        <f t="shared" si="13"/>
        <v>19</v>
      </c>
      <c r="AH24" s="24"/>
      <c r="AI24" s="24">
        <f t="shared" si="1"/>
        <v>0</v>
      </c>
      <c r="AJ24" s="24">
        <f t="shared" si="2"/>
        <v>0</v>
      </c>
      <c r="AK24" s="24">
        <f t="shared" si="3"/>
        <v>0</v>
      </c>
      <c r="AL24" s="24">
        <f t="shared" si="4"/>
        <v>28139</v>
      </c>
      <c r="AM24" s="24">
        <f t="shared" si="5"/>
        <v>28139</v>
      </c>
      <c r="AN24" s="24">
        <f t="shared" si="6"/>
        <v>25606.49</v>
      </c>
      <c r="AO24" s="10" t="str">
        <f t="shared" si="7"/>
        <v>A</v>
      </c>
    </row>
    <row r="25" spans="1:41" ht="12.75">
      <c r="A25" s="20">
        <v>341</v>
      </c>
      <c r="B25" s="21" t="s">
        <v>124</v>
      </c>
      <c r="C25" s="21" t="s">
        <v>68</v>
      </c>
      <c r="D25" s="22">
        <v>32</v>
      </c>
      <c r="E25" s="23">
        <v>-3</v>
      </c>
      <c r="F25" s="13">
        <v>11</v>
      </c>
      <c r="G25" s="13">
        <v>15</v>
      </c>
      <c r="H25" s="13">
        <v>0</v>
      </c>
      <c r="I25" s="24"/>
      <c r="J25" s="24"/>
      <c r="K25" s="24"/>
      <c r="L25" s="24"/>
      <c r="M25" s="24"/>
      <c r="N25" s="24"/>
      <c r="O25" s="24"/>
      <c r="P25" s="24"/>
      <c r="Q25" s="24"/>
      <c r="R25" s="25"/>
      <c r="S25" s="25"/>
      <c r="T25" s="25"/>
      <c r="U25" s="25">
        <v>19</v>
      </c>
      <c r="V25" s="25">
        <v>12</v>
      </c>
      <c r="W25" s="24">
        <v>46</v>
      </c>
      <c r="Y25" s="24">
        <f t="shared" si="0"/>
        <v>7</v>
      </c>
      <c r="Z25" s="24">
        <f t="shared" si="8"/>
        <v>57</v>
      </c>
      <c r="AA25" s="24">
        <f t="shared" si="9"/>
        <v>46</v>
      </c>
      <c r="AB25" s="24"/>
      <c r="AC25" s="24">
        <f t="shared" si="10"/>
        <v>7</v>
      </c>
      <c r="AD25" s="24">
        <f t="shared" si="11"/>
        <v>43</v>
      </c>
      <c r="AE25" s="24">
        <f t="shared" si="12"/>
        <v>26.020000000000437</v>
      </c>
      <c r="AF25" s="24"/>
      <c r="AG25" s="24">
        <f t="shared" si="13"/>
        <v>20</v>
      </c>
      <c r="AH25" s="24"/>
      <c r="AI25" s="24">
        <f t="shared" si="1"/>
        <v>0</v>
      </c>
      <c r="AJ25" s="24">
        <f t="shared" si="2"/>
        <v>0</v>
      </c>
      <c r="AK25" s="24">
        <f t="shared" si="3"/>
        <v>0</v>
      </c>
      <c r="AL25" s="24">
        <f t="shared" si="4"/>
        <v>28666</v>
      </c>
      <c r="AM25" s="24">
        <f t="shared" si="5"/>
        <v>28666</v>
      </c>
      <c r="AN25" s="24">
        <f t="shared" si="6"/>
        <v>27806.02</v>
      </c>
      <c r="AO25" s="10" t="str">
        <f t="shared" si="7"/>
        <v>A</v>
      </c>
    </row>
    <row r="26" spans="1:41" ht="12.75">
      <c r="A26" s="26">
        <v>349</v>
      </c>
      <c r="B26" s="9" t="s">
        <v>59</v>
      </c>
      <c r="C26" s="10" t="s">
        <v>87</v>
      </c>
      <c r="D26" s="11">
        <v>30</v>
      </c>
      <c r="E26" s="26">
        <v>-6</v>
      </c>
      <c r="F26" s="13">
        <v>9</v>
      </c>
      <c r="G26" s="13">
        <v>30</v>
      </c>
      <c r="H26" s="13">
        <v>0</v>
      </c>
      <c r="I26" s="24"/>
      <c r="J26" s="24"/>
      <c r="K26" s="24"/>
      <c r="L26" s="24"/>
      <c r="M26" s="24"/>
      <c r="N26" s="24"/>
      <c r="O26" s="24"/>
      <c r="P26" s="24"/>
      <c r="Q26" s="24"/>
      <c r="R26" s="25"/>
      <c r="S26" s="25"/>
      <c r="T26" s="25"/>
      <c r="U26" s="25">
        <v>17</v>
      </c>
      <c r="V26" s="25">
        <v>48</v>
      </c>
      <c r="W26" s="24">
        <v>21</v>
      </c>
      <c r="Y26" s="24">
        <f t="shared" si="0"/>
        <v>8</v>
      </c>
      <c r="Z26" s="24">
        <f t="shared" si="8"/>
        <v>18</v>
      </c>
      <c r="AA26" s="24">
        <f t="shared" si="9"/>
        <v>21</v>
      </c>
      <c r="AB26" s="24"/>
      <c r="AC26" s="24">
        <f t="shared" si="10"/>
        <v>7</v>
      </c>
      <c r="AD26" s="24">
        <f t="shared" si="11"/>
        <v>48</v>
      </c>
      <c r="AE26" s="24">
        <f t="shared" si="12"/>
        <v>26.94000000000233</v>
      </c>
      <c r="AF26" s="24"/>
      <c r="AG26" s="24">
        <f t="shared" si="13"/>
        <v>21</v>
      </c>
      <c r="AH26" s="24"/>
      <c r="AI26" s="24">
        <f t="shared" si="1"/>
        <v>0</v>
      </c>
      <c r="AJ26" s="24">
        <f t="shared" si="2"/>
        <v>0</v>
      </c>
      <c r="AK26" s="24">
        <f t="shared" si="3"/>
        <v>0</v>
      </c>
      <c r="AL26" s="24">
        <f t="shared" si="4"/>
        <v>29901</v>
      </c>
      <c r="AM26" s="24">
        <f t="shared" si="5"/>
        <v>29901</v>
      </c>
      <c r="AN26" s="24">
        <f t="shared" si="6"/>
        <v>28106.940000000002</v>
      </c>
      <c r="AO26" s="10" t="str">
        <f t="shared" si="7"/>
        <v>A</v>
      </c>
    </row>
    <row r="27" spans="1:40" ht="12.75">
      <c r="A27" s="20"/>
      <c r="B27" s="21"/>
      <c r="C27" s="21"/>
      <c r="D27" s="22"/>
      <c r="E27" s="23"/>
      <c r="F27" s="13"/>
      <c r="G27" s="13"/>
      <c r="H27" s="13"/>
      <c r="I27" s="24"/>
      <c r="J27" s="24"/>
      <c r="K27" s="24"/>
      <c r="L27" s="24"/>
      <c r="M27" s="24"/>
      <c r="N27" s="24"/>
      <c r="O27" s="24"/>
      <c r="P27" s="24"/>
      <c r="Q27" s="24"/>
      <c r="R27" s="25"/>
      <c r="S27" s="25"/>
      <c r="T27" s="25"/>
      <c r="U27" s="25"/>
      <c r="V27" s="25"/>
      <c r="W27" s="24"/>
      <c r="Y27" s="24"/>
      <c r="Z27" s="24"/>
      <c r="AA27" s="24"/>
      <c r="AB27" s="24"/>
      <c r="AC27" s="24"/>
      <c r="AD27" s="24"/>
      <c r="AE27" s="24"/>
      <c r="AF27" s="24"/>
      <c r="AH27" s="24"/>
      <c r="AI27" s="24"/>
      <c r="AJ27" s="24"/>
      <c r="AK27" s="24"/>
      <c r="AL27" s="24"/>
      <c r="AM27" s="24"/>
      <c r="AN27" s="24"/>
    </row>
    <row r="28" spans="1:40" s="15" customFormat="1" ht="15.75">
      <c r="A28" s="58" t="s">
        <v>138</v>
      </c>
      <c r="B28" s="35"/>
      <c r="C28" s="35"/>
      <c r="D28" s="36"/>
      <c r="E28" s="37"/>
      <c r="F28" s="19"/>
      <c r="G28" s="19"/>
      <c r="H28" s="19"/>
      <c r="I28" s="38"/>
      <c r="J28" s="38"/>
      <c r="K28" s="38"/>
      <c r="L28" s="38"/>
      <c r="M28" s="38"/>
      <c r="N28" s="38"/>
      <c r="O28" s="38"/>
      <c r="P28" s="38"/>
      <c r="Q28" s="38"/>
      <c r="R28" s="39"/>
      <c r="S28" s="39"/>
      <c r="T28" s="39"/>
      <c r="U28" s="39"/>
      <c r="V28" s="39"/>
      <c r="W28" s="38"/>
      <c r="X28" s="1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s="15" customFormat="1" ht="12.75">
      <c r="A29" s="34"/>
      <c r="B29" s="35"/>
      <c r="C29" s="35"/>
      <c r="D29" s="36"/>
      <c r="E29" s="37"/>
      <c r="F29" s="19"/>
      <c r="G29" s="19"/>
      <c r="H29" s="19"/>
      <c r="I29" s="38"/>
      <c r="J29" s="38"/>
      <c r="K29" s="38"/>
      <c r="L29" s="38"/>
      <c r="M29" s="38"/>
      <c r="N29" s="38"/>
      <c r="O29" s="38"/>
      <c r="P29" s="38"/>
      <c r="Q29" s="38"/>
      <c r="R29" s="39"/>
      <c r="S29" s="39"/>
      <c r="T29" s="39"/>
      <c r="U29" s="39"/>
      <c r="V29" s="39"/>
      <c r="W29" s="38"/>
      <c r="X29" s="1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1" s="31" customFormat="1" ht="12.75">
      <c r="A30" s="40">
        <v>202</v>
      </c>
      <c r="B30" s="41" t="s">
        <v>63</v>
      </c>
      <c r="C30" s="41" t="s">
        <v>72</v>
      </c>
      <c r="D30" s="28">
        <v>28</v>
      </c>
      <c r="E30" s="27">
        <v>-8</v>
      </c>
      <c r="F30" s="13">
        <v>12</v>
      </c>
      <c r="G30" s="13">
        <v>15</v>
      </c>
      <c r="H30" s="13">
        <v>0</v>
      </c>
      <c r="I30" s="24"/>
      <c r="J30" s="24"/>
      <c r="K30" s="24"/>
      <c r="L30" s="24"/>
      <c r="M30" s="24"/>
      <c r="N30" s="24"/>
      <c r="O30" s="24"/>
      <c r="P30" s="24"/>
      <c r="Q30" s="24"/>
      <c r="R30" s="25"/>
      <c r="S30" s="25"/>
      <c r="T30" s="25"/>
      <c r="U30" s="25">
        <v>18</v>
      </c>
      <c r="V30" s="25">
        <v>58</v>
      </c>
      <c r="W30" s="24">
        <v>10</v>
      </c>
      <c r="X30" s="12"/>
      <c r="Y30" s="24">
        <f t="shared" si="0"/>
        <v>6</v>
      </c>
      <c r="Z30" s="24">
        <f t="shared" si="8"/>
        <v>43</v>
      </c>
      <c r="AA30" s="24">
        <f t="shared" si="9"/>
        <v>10</v>
      </c>
      <c r="AB30" s="24"/>
      <c r="AC30" s="24">
        <f t="shared" si="10"/>
        <v>6</v>
      </c>
      <c r="AD30" s="24">
        <f t="shared" si="11"/>
        <v>10</v>
      </c>
      <c r="AE30" s="24">
        <f t="shared" si="12"/>
        <v>54.79999999999927</v>
      </c>
      <c r="AF30" s="24"/>
      <c r="AG30" s="24">
        <v>1</v>
      </c>
      <c r="AH30" s="24"/>
      <c r="AI30" s="24">
        <f t="shared" si="1"/>
        <v>0</v>
      </c>
      <c r="AJ30" s="24">
        <f t="shared" si="2"/>
        <v>0</v>
      </c>
      <c r="AK30" s="24">
        <f t="shared" si="3"/>
        <v>0</v>
      </c>
      <c r="AL30" s="24">
        <f t="shared" si="4"/>
        <v>24190</v>
      </c>
      <c r="AM30" s="24">
        <f t="shared" si="5"/>
        <v>24190</v>
      </c>
      <c r="AN30" s="24">
        <f t="shared" si="6"/>
        <v>22254.8</v>
      </c>
      <c r="AO30" s="10" t="str">
        <f t="shared" si="7"/>
        <v>B</v>
      </c>
    </row>
    <row r="31" spans="1:41" ht="12.75">
      <c r="A31" s="20">
        <v>24</v>
      </c>
      <c r="B31" s="21" t="s">
        <v>31</v>
      </c>
      <c r="C31" s="21" t="s">
        <v>32</v>
      </c>
      <c r="D31" s="22">
        <v>27.8</v>
      </c>
      <c r="E31" s="23">
        <v>-9</v>
      </c>
      <c r="F31" s="13">
        <v>12</v>
      </c>
      <c r="G31" s="13">
        <v>0</v>
      </c>
      <c r="H31" s="13">
        <v>0</v>
      </c>
      <c r="I31" s="24"/>
      <c r="J31" s="24"/>
      <c r="K31" s="24"/>
      <c r="L31" s="24"/>
      <c r="M31" s="24"/>
      <c r="N31" s="24"/>
      <c r="O31" s="24"/>
      <c r="P31" s="24"/>
      <c r="Q31" s="24"/>
      <c r="R31" s="25"/>
      <c r="S31" s="25"/>
      <c r="T31" s="25"/>
      <c r="U31" s="25">
        <v>18</v>
      </c>
      <c r="V31" s="25">
        <v>56</v>
      </c>
      <c r="W31" s="24">
        <v>1</v>
      </c>
      <c r="Y31" s="24">
        <f t="shared" si="0"/>
        <v>6</v>
      </c>
      <c r="Z31" s="24">
        <f t="shared" si="8"/>
        <v>56</v>
      </c>
      <c r="AA31" s="24">
        <f t="shared" si="9"/>
        <v>1</v>
      </c>
      <c r="AB31" s="24"/>
      <c r="AC31" s="24">
        <f t="shared" si="10"/>
        <v>6</v>
      </c>
      <c r="AD31" s="24">
        <f t="shared" si="11"/>
        <v>18</v>
      </c>
      <c r="AE31" s="24">
        <f t="shared" si="12"/>
        <v>34.51000000000204</v>
      </c>
      <c r="AF31" s="24"/>
      <c r="AG31" s="24">
        <f t="shared" si="13"/>
        <v>2</v>
      </c>
      <c r="AH31" s="24"/>
      <c r="AI31" s="24">
        <f t="shared" si="1"/>
        <v>0</v>
      </c>
      <c r="AJ31" s="24">
        <f t="shared" si="2"/>
        <v>0</v>
      </c>
      <c r="AK31" s="24">
        <f t="shared" si="3"/>
        <v>0</v>
      </c>
      <c r="AL31" s="24">
        <f t="shared" si="4"/>
        <v>24961</v>
      </c>
      <c r="AM31" s="24">
        <f t="shared" si="5"/>
        <v>24961</v>
      </c>
      <c r="AN31" s="24">
        <f t="shared" si="6"/>
        <v>22714.510000000002</v>
      </c>
      <c r="AO31" s="10" t="str">
        <f t="shared" si="7"/>
        <v>B</v>
      </c>
    </row>
    <row r="32" spans="1:41" ht="12.75">
      <c r="A32" s="20">
        <v>227</v>
      </c>
      <c r="B32" s="21" t="s">
        <v>45</v>
      </c>
      <c r="C32" s="21" t="s">
        <v>46</v>
      </c>
      <c r="D32" s="22">
        <v>28</v>
      </c>
      <c r="E32" s="23">
        <v>-7</v>
      </c>
      <c r="F32" s="13">
        <v>11</v>
      </c>
      <c r="G32" s="13">
        <v>15</v>
      </c>
      <c r="H32" s="13">
        <v>0</v>
      </c>
      <c r="I32" s="24"/>
      <c r="J32" s="24"/>
      <c r="K32" s="24"/>
      <c r="L32" s="24"/>
      <c r="M32" s="24"/>
      <c r="N32" s="24"/>
      <c r="O32" s="24"/>
      <c r="P32" s="24"/>
      <c r="Q32" s="24"/>
      <c r="R32" s="25"/>
      <c r="S32" s="25"/>
      <c r="T32" s="25"/>
      <c r="U32" s="25">
        <v>18</v>
      </c>
      <c r="V32" s="25">
        <v>9</v>
      </c>
      <c r="W32" s="24">
        <v>5</v>
      </c>
      <c r="Y32" s="24">
        <f t="shared" si="0"/>
        <v>6</v>
      </c>
      <c r="Z32" s="24">
        <f t="shared" si="8"/>
        <v>54</v>
      </c>
      <c r="AA32" s="24">
        <f t="shared" si="9"/>
        <v>5</v>
      </c>
      <c r="AB32" s="24"/>
      <c r="AC32" s="24">
        <f t="shared" si="10"/>
        <v>6</v>
      </c>
      <c r="AD32" s="24">
        <f t="shared" si="11"/>
        <v>25</v>
      </c>
      <c r="AE32" s="24">
        <f t="shared" si="12"/>
        <v>5.850000000002183</v>
      </c>
      <c r="AF32" s="24"/>
      <c r="AG32" s="24">
        <f t="shared" si="13"/>
        <v>3</v>
      </c>
      <c r="AH32" s="24"/>
      <c r="AI32" s="24">
        <f t="shared" si="1"/>
        <v>0</v>
      </c>
      <c r="AJ32" s="24">
        <f t="shared" si="2"/>
        <v>0</v>
      </c>
      <c r="AK32" s="24">
        <f t="shared" si="3"/>
        <v>0</v>
      </c>
      <c r="AL32" s="24">
        <f t="shared" si="4"/>
        <v>24845</v>
      </c>
      <c r="AM32" s="24">
        <f t="shared" si="5"/>
        <v>24845</v>
      </c>
      <c r="AN32" s="24">
        <f t="shared" si="6"/>
        <v>23105.850000000002</v>
      </c>
      <c r="AO32" s="10" t="str">
        <f t="shared" si="7"/>
        <v>B</v>
      </c>
    </row>
    <row r="33" spans="1:41" ht="12.75">
      <c r="A33" s="20">
        <v>118</v>
      </c>
      <c r="B33" s="21" t="s">
        <v>90</v>
      </c>
      <c r="C33" s="21" t="s">
        <v>98</v>
      </c>
      <c r="D33" s="22">
        <v>28</v>
      </c>
      <c r="E33" s="23">
        <v>-7</v>
      </c>
      <c r="F33" s="13">
        <v>11</v>
      </c>
      <c r="G33" s="13">
        <v>15</v>
      </c>
      <c r="H33" s="13">
        <v>0</v>
      </c>
      <c r="I33" s="24"/>
      <c r="J33" s="24"/>
      <c r="K33" s="24"/>
      <c r="L33" s="24"/>
      <c r="M33" s="24"/>
      <c r="N33" s="24"/>
      <c r="O33" s="24"/>
      <c r="P33" s="24"/>
      <c r="Q33" s="24"/>
      <c r="R33" s="25"/>
      <c r="S33" s="25"/>
      <c r="T33" s="25"/>
      <c r="U33" s="25">
        <v>18</v>
      </c>
      <c r="V33" s="25">
        <v>22</v>
      </c>
      <c r="W33" s="24">
        <v>30</v>
      </c>
      <c r="Y33" s="24">
        <f t="shared" si="0"/>
        <v>7</v>
      </c>
      <c r="Z33" s="24">
        <f t="shared" si="8"/>
        <v>7</v>
      </c>
      <c r="AA33" s="24">
        <f t="shared" si="9"/>
        <v>30</v>
      </c>
      <c r="AB33" s="24"/>
      <c r="AC33" s="24">
        <f t="shared" si="10"/>
        <v>6</v>
      </c>
      <c r="AD33" s="24">
        <f t="shared" si="11"/>
        <v>37</v>
      </c>
      <c r="AE33" s="24">
        <f t="shared" si="12"/>
        <v>34.5</v>
      </c>
      <c r="AF33" s="24"/>
      <c r="AG33" s="24">
        <f t="shared" si="13"/>
        <v>4</v>
      </c>
      <c r="AH33" s="24"/>
      <c r="AI33" s="24">
        <f t="shared" si="1"/>
        <v>0</v>
      </c>
      <c r="AJ33" s="24">
        <f t="shared" si="2"/>
        <v>0</v>
      </c>
      <c r="AK33" s="24">
        <f t="shared" si="3"/>
        <v>0</v>
      </c>
      <c r="AL33" s="24">
        <f t="shared" si="4"/>
        <v>25650</v>
      </c>
      <c r="AM33" s="24">
        <f t="shared" si="5"/>
        <v>25650</v>
      </c>
      <c r="AN33" s="24">
        <f t="shared" si="6"/>
        <v>23854.5</v>
      </c>
      <c r="AO33" s="10" t="str">
        <f t="shared" si="7"/>
        <v>B</v>
      </c>
    </row>
    <row r="34" spans="1:41" ht="12.75">
      <c r="A34" s="20">
        <v>18</v>
      </c>
      <c r="B34" s="21" t="s">
        <v>105</v>
      </c>
      <c r="C34" s="21" t="s">
        <v>106</v>
      </c>
      <c r="D34" s="22">
        <v>27</v>
      </c>
      <c r="E34" s="23">
        <v>-5</v>
      </c>
      <c r="F34" s="13">
        <v>12</v>
      </c>
      <c r="G34" s="13">
        <v>0</v>
      </c>
      <c r="H34" s="13">
        <v>0</v>
      </c>
      <c r="I34" s="24"/>
      <c r="J34" s="24"/>
      <c r="K34" s="24"/>
      <c r="L34" s="24"/>
      <c r="M34" s="24"/>
      <c r="N34" s="24"/>
      <c r="O34" s="24"/>
      <c r="P34" s="24"/>
      <c r="Q34" s="24"/>
      <c r="R34" s="25"/>
      <c r="S34" s="25"/>
      <c r="T34" s="25"/>
      <c r="U34" s="25">
        <v>19</v>
      </c>
      <c r="V34" s="25">
        <v>1</v>
      </c>
      <c r="W34" s="24">
        <v>0</v>
      </c>
      <c r="Y34" s="24">
        <f t="shared" si="0"/>
        <v>7</v>
      </c>
      <c r="Z34" s="24">
        <f t="shared" si="8"/>
        <v>1</v>
      </c>
      <c r="AA34" s="24">
        <f t="shared" si="9"/>
        <v>0</v>
      </c>
      <c r="AB34" s="24"/>
      <c r="AC34" s="24">
        <f t="shared" si="10"/>
        <v>6</v>
      </c>
      <c r="AD34" s="24">
        <f t="shared" si="11"/>
        <v>39</v>
      </c>
      <c r="AE34" s="24">
        <f t="shared" si="12"/>
        <v>57</v>
      </c>
      <c r="AF34" s="24"/>
      <c r="AG34" s="24">
        <f t="shared" si="13"/>
        <v>5</v>
      </c>
      <c r="AH34" s="24"/>
      <c r="AI34" s="24">
        <f t="shared" si="1"/>
        <v>0</v>
      </c>
      <c r="AJ34" s="24">
        <f t="shared" si="2"/>
        <v>0</v>
      </c>
      <c r="AK34" s="24">
        <f t="shared" si="3"/>
        <v>0</v>
      </c>
      <c r="AL34" s="24">
        <f t="shared" si="4"/>
        <v>25260</v>
      </c>
      <c r="AM34" s="24">
        <f t="shared" si="5"/>
        <v>25260</v>
      </c>
      <c r="AN34" s="24">
        <f t="shared" si="6"/>
        <v>23997</v>
      </c>
      <c r="AO34" s="10" t="str">
        <f t="shared" si="7"/>
        <v>B</v>
      </c>
    </row>
    <row r="35" spans="1:41" ht="12.75">
      <c r="A35" s="20">
        <v>25</v>
      </c>
      <c r="B35" s="21" t="s">
        <v>109</v>
      </c>
      <c r="C35" s="21" t="s">
        <v>110</v>
      </c>
      <c r="D35" s="22">
        <v>26</v>
      </c>
      <c r="E35" s="23">
        <v>-10</v>
      </c>
      <c r="F35" s="13">
        <v>11</v>
      </c>
      <c r="G35" s="13">
        <v>45</v>
      </c>
      <c r="H35" s="13">
        <v>0</v>
      </c>
      <c r="I35" s="24"/>
      <c r="J35" s="24"/>
      <c r="K35" s="24"/>
      <c r="L35" s="24"/>
      <c r="M35" s="24"/>
      <c r="N35" s="24"/>
      <c r="O35" s="24"/>
      <c r="P35" s="24"/>
      <c r="Q35" s="24"/>
      <c r="R35" s="25"/>
      <c r="S35" s="25"/>
      <c r="T35" s="25"/>
      <c r="U35" s="25">
        <v>19</v>
      </c>
      <c r="V35" s="25">
        <v>21</v>
      </c>
      <c r="W35" s="24">
        <v>3</v>
      </c>
      <c r="Y35" s="24">
        <f t="shared" si="0"/>
        <v>7</v>
      </c>
      <c r="Z35" s="24">
        <f t="shared" si="8"/>
        <v>36</v>
      </c>
      <c r="AA35" s="24">
        <f t="shared" si="9"/>
        <v>3</v>
      </c>
      <c r="AB35" s="24"/>
      <c r="AC35" s="24">
        <f t="shared" si="10"/>
        <v>6</v>
      </c>
      <c r="AD35" s="24">
        <f t="shared" si="11"/>
        <v>50</v>
      </c>
      <c r="AE35" s="24">
        <f t="shared" si="12"/>
        <v>26.700000000000728</v>
      </c>
      <c r="AF35" s="24"/>
      <c r="AG35" s="24">
        <f t="shared" si="13"/>
        <v>6</v>
      </c>
      <c r="AH35" s="24"/>
      <c r="AI35" s="24">
        <f t="shared" si="1"/>
        <v>0</v>
      </c>
      <c r="AJ35" s="24">
        <f t="shared" si="2"/>
        <v>0</v>
      </c>
      <c r="AK35" s="24">
        <f t="shared" si="3"/>
        <v>0</v>
      </c>
      <c r="AL35" s="24">
        <f t="shared" si="4"/>
        <v>27363</v>
      </c>
      <c r="AM35" s="24">
        <f t="shared" si="5"/>
        <v>27363</v>
      </c>
      <c r="AN35" s="24">
        <f t="shared" si="6"/>
        <v>24626.7</v>
      </c>
      <c r="AO35" s="10" t="str">
        <f t="shared" si="7"/>
        <v>B</v>
      </c>
    </row>
    <row r="36" spans="1:41" ht="12.75">
      <c r="A36" s="8">
        <v>287</v>
      </c>
      <c r="B36" s="9" t="s">
        <v>119</v>
      </c>
      <c r="C36" s="10" t="s">
        <v>120</v>
      </c>
      <c r="D36" s="11">
        <v>28</v>
      </c>
      <c r="E36" s="26">
        <v>-14</v>
      </c>
      <c r="F36" s="13">
        <v>10</v>
      </c>
      <c r="G36" s="13">
        <v>45</v>
      </c>
      <c r="H36" s="13">
        <v>0</v>
      </c>
      <c r="I36" s="24"/>
      <c r="J36" s="24"/>
      <c r="K36" s="24"/>
      <c r="L36" s="24"/>
      <c r="M36" s="24"/>
      <c r="N36" s="24"/>
      <c r="O36" s="24"/>
      <c r="P36" s="24"/>
      <c r="Q36" s="24"/>
      <c r="R36" s="25"/>
      <c r="S36" s="25"/>
      <c r="T36" s="25"/>
      <c r="U36" s="25">
        <v>18</v>
      </c>
      <c r="V36" s="25">
        <v>46</v>
      </c>
      <c r="W36" s="24">
        <v>48</v>
      </c>
      <c r="Y36" s="24">
        <f t="shared" si="0"/>
        <v>8</v>
      </c>
      <c r="Z36" s="24">
        <f t="shared" si="8"/>
        <v>1</v>
      </c>
      <c r="AA36" s="24">
        <f t="shared" si="9"/>
        <v>48</v>
      </c>
      <c r="AB36" s="24"/>
      <c r="AC36" s="24">
        <f t="shared" si="10"/>
        <v>6</v>
      </c>
      <c r="AD36" s="24">
        <f t="shared" si="11"/>
        <v>54</v>
      </c>
      <c r="AE36" s="24">
        <f t="shared" si="12"/>
        <v>20.88000000000102</v>
      </c>
      <c r="AF36" s="24"/>
      <c r="AG36" s="24">
        <f t="shared" si="13"/>
        <v>7</v>
      </c>
      <c r="AH36" s="24"/>
      <c r="AI36" s="24">
        <f t="shared" si="1"/>
        <v>0</v>
      </c>
      <c r="AJ36" s="24">
        <f t="shared" si="2"/>
        <v>0</v>
      </c>
      <c r="AK36" s="24">
        <f t="shared" si="3"/>
        <v>0</v>
      </c>
      <c r="AL36" s="24">
        <f t="shared" si="4"/>
        <v>28908</v>
      </c>
      <c r="AM36" s="24">
        <f t="shared" si="5"/>
        <v>28908</v>
      </c>
      <c r="AN36" s="24">
        <f t="shared" si="6"/>
        <v>24860.88</v>
      </c>
      <c r="AO36" s="10" t="str">
        <f t="shared" si="7"/>
        <v>B</v>
      </c>
    </row>
    <row r="37" spans="1:41" ht="12.75">
      <c r="A37" s="20">
        <v>224</v>
      </c>
      <c r="B37" s="21" t="s">
        <v>79</v>
      </c>
      <c r="C37" s="21" t="s">
        <v>80</v>
      </c>
      <c r="D37" s="22">
        <v>25</v>
      </c>
      <c r="E37" s="27">
        <v>-9</v>
      </c>
      <c r="F37" s="13">
        <v>11</v>
      </c>
      <c r="G37" s="13">
        <v>45</v>
      </c>
      <c r="H37" s="13">
        <v>0</v>
      </c>
      <c r="I37" s="24"/>
      <c r="J37" s="24"/>
      <c r="K37" s="24"/>
      <c r="L37" s="24"/>
      <c r="M37" s="24"/>
      <c r="N37" s="24"/>
      <c r="O37" s="24"/>
      <c r="P37" s="24"/>
      <c r="Q37" s="24"/>
      <c r="R37" s="25"/>
      <c r="S37" s="25"/>
      <c r="T37" s="25"/>
      <c r="U37" s="25">
        <v>19</v>
      </c>
      <c r="V37" s="25">
        <v>27</v>
      </c>
      <c r="W37" s="24">
        <v>2</v>
      </c>
      <c r="Y37" s="24">
        <f t="shared" si="0"/>
        <v>7</v>
      </c>
      <c r="Z37" s="24">
        <f t="shared" si="8"/>
        <v>42</v>
      </c>
      <c r="AA37" s="24">
        <f t="shared" si="9"/>
        <v>2</v>
      </c>
      <c r="AB37" s="24"/>
      <c r="AC37" s="24">
        <f t="shared" si="10"/>
        <v>7</v>
      </c>
      <c r="AD37" s="24">
        <f t="shared" si="11"/>
        <v>0</v>
      </c>
      <c r="AE37" s="24">
        <f t="shared" si="12"/>
        <v>27.020000000000437</v>
      </c>
      <c r="AF37" s="24"/>
      <c r="AG37" s="24">
        <f t="shared" si="13"/>
        <v>8</v>
      </c>
      <c r="AH37" s="24"/>
      <c r="AI37" s="24">
        <f t="shared" si="1"/>
        <v>0</v>
      </c>
      <c r="AJ37" s="24">
        <f t="shared" si="2"/>
        <v>0</v>
      </c>
      <c r="AK37" s="24">
        <f t="shared" si="3"/>
        <v>0</v>
      </c>
      <c r="AL37" s="24">
        <f t="shared" si="4"/>
        <v>27722</v>
      </c>
      <c r="AM37" s="24">
        <f t="shared" si="5"/>
        <v>27722</v>
      </c>
      <c r="AN37" s="24">
        <f t="shared" si="6"/>
        <v>25227.02</v>
      </c>
      <c r="AO37" s="10" t="str">
        <f t="shared" si="7"/>
        <v>B</v>
      </c>
    </row>
    <row r="38" spans="1:41" ht="12.75">
      <c r="A38" s="42">
        <v>221</v>
      </c>
      <c r="B38" s="43" t="s">
        <v>73</v>
      </c>
      <c r="C38" s="44" t="s">
        <v>60</v>
      </c>
      <c r="D38" s="45">
        <v>28</v>
      </c>
      <c r="E38" s="46">
        <v>-11</v>
      </c>
      <c r="F38" s="13">
        <v>11</v>
      </c>
      <c r="G38" s="13">
        <v>0</v>
      </c>
      <c r="H38" s="13">
        <v>0</v>
      </c>
      <c r="I38" s="24"/>
      <c r="J38" s="24"/>
      <c r="K38" s="24"/>
      <c r="L38" s="24"/>
      <c r="M38" s="24"/>
      <c r="N38" s="24"/>
      <c r="O38" s="24"/>
      <c r="P38" s="24"/>
      <c r="Q38" s="24"/>
      <c r="R38" s="25"/>
      <c r="S38" s="25"/>
      <c r="T38" s="25"/>
      <c r="U38" s="25">
        <v>18</v>
      </c>
      <c r="V38" s="25">
        <v>56</v>
      </c>
      <c r="W38" s="24">
        <v>35</v>
      </c>
      <c r="Y38" s="24">
        <f t="shared" si="0"/>
        <v>7</v>
      </c>
      <c r="Z38" s="24">
        <f t="shared" si="8"/>
        <v>56</v>
      </c>
      <c r="AA38" s="24">
        <f t="shared" si="9"/>
        <v>35</v>
      </c>
      <c r="AB38" s="24"/>
      <c r="AC38" s="24">
        <f t="shared" si="10"/>
        <v>7</v>
      </c>
      <c r="AD38" s="24">
        <f t="shared" si="11"/>
        <v>4</v>
      </c>
      <c r="AE38" s="24">
        <f t="shared" si="12"/>
        <v>9.549999999999272</v>
      </c>
      <c r="AF38" s="24"/>
      <c r="AG38" s="24">
        <f t="shared" si="13"/>
        <v>9</v>
      </c>
      <c r="AH38" s="24"/>
      <c r="AI38" s="24">
        <f t="shared" si="1"/>
        <v>0</v>
      </c>
      <c r="AJ38" s="24">
        <f t="shared" si="2"/>
        <v>0</v>
      </c>
      <c r="AK38" s="24">
        <f t="shared" si="3"/>
        <v>0</v>
      </c>
      <c r="AL38" s="24">
        <f t="shared" si="4"/>
        <v>28595</v>
      </c>
      <c r="AM38" s="24">
        <f t="shared" si="5"/>
        <v>28595</v>
      </c>
      <c r="AN38" s="24">
        <f t="shared" si="6"/>
        <v>25449.55</v>
      </c>
      <c r="AO38" s="10" t="str">
        <f t="shared" si="7"/>
        <v>B</v>
      </c>
    </row>
    <row r="39" spans="1:41" ht="12.75">
      <c r="A39" s="20">
        <v>316</v>
      </c>
      <c r="B39" s="21" t="s">
        <v>122</v>
      </c>
      <c r="C39" s="21" t="s">
        <v>123</v>
      </c>
      <c r="D39" s="22">
        <v>28</v>
      </c>
      <c r="E39" s="23">
        <v>-16</v>
      </c>
      <c r="F39" s="13">
        <v>10</v>
      </c>
      <c r="G39" s="13">
        <v>30</v>
      </c>
      <c r="H39" s="13">
        <v>0</v>
      </c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25"/>
      <c r="T39" s="25"/>
      <c r="U39" s="25">
        <v>19</v>
      </c>
      <c r="V39" s="25">
        <v>3</v>
      </c>
      <c r="W39" s="24">
        <v>3</v>
      </c>
      <c r="Y39" s="24">
        <f t="shared" si="0"/>
        <v>8</v>
      </c>
      <c r="Z39" s="24">
        <f t="shared" si="8"/>
        <v>33</v>
      </c>
      <c r="AA39" s="24">
        <f t="shared" si="9"/>
        <v>3</v>
      </c>
      <c r="AB39" s="24"/>
      <c r="AC39" s="24">
        <f t="shared" si="10"/>
        <v>7</v>
      </c>
      <c r="AD39" s="24">
        <f t="shared" si="11"/>
        <v>10</v>
      </c>
      <c r="AE39" s="24">
        <f t="shared" si="12"/>
        <v>57.719999999997526</v>
      </c>
      <c r="AF39" s="24"/>
      <c r="AG39" s="24">
        <f t="shared" si="13"/>
        <v>10</v>
      </c>
      <c r="AH39" s="24"/>
      <c r="AI39" s="24">
        <f t="shared" si="1"/>
        <v>0</v>
      </c>
      <c r="AJ39" s="24">
        <f t="shared" si="2"/>
        <v>0</v>
      </c>
      <c r="AK39" s="24">
        <f t="shared" si="3"/>
        <v>0</v>
      </c>
      <c r="AL39" s="24">
        <f t="shared" si="4"/>
        <v>30783</v>
      </c>
      <c r="AM39" s="24">
        <f t="shared" si="5"/>
        <v>30783</v>
      </c>
      <c r="AN39" s="24">
        <f t="shared" si="6"/>
        <v>25857.719999999998</v>
      </c>
      <c r="AO39" s="10" t="str">
        <f t="shared" si="7"/>
        <v>B</v>
      </c>
    </row>
    <row r="40" spans="1:41" ht="12.75">
      <c r="A40" s="20">
        <v>307</v>
      </c>
      <c r="B40" s="21" t="s">
        <v>52</v>
      </c>
      <c r="C40" s="21" t="s">
        <v>121</v>
      </c>
      <c r="D40" s="22">
        <v>28</v>
      </c>
      <c r="E40" s="23">
        <v>-7</v>
      </c>
      <c r="F40" s="13">
        <v>11</v>
      </c>
      <c r="G40" s="13">
        <v>0</v>
      </c>
      <c r="H40" s="13">
        <v>0</v>
      </c>
      <c r="I40" s="24"/>
      <c r="J40" s="24"/>
      <c r="K40" s="24"/>
      <c r="L40" s="24"/>
      <c r="M40" s="24"/>
      <c r="N40" s="24"/>
      <c r="O40" s="24"/>
      <c r="P40" s="24"/>
      <c r="Q40" s="24"/>
      <c r="R40" s="25"/>
      <c r="S40" s="25"/>
      <c r="T40" s="25"/>
      <c r="U40" s="25">
        <v>18</v>
      </c>
      <c r="V40" s="25">
        <v>44</v>
      </c>
      <c r="W40" s="24">
        <v>0</v>
      </c>
      <c r="Y40" s="24">
        <f t="shared" si="0"/>
        <v>7</v>
      </c>
      <c r="Z40" s="24">
        <f t="shared" si="8"/>
        <v>44</v>
      </c>
      <c r="AA40" s="24">
        <f t="shared" si="9"/>
        <v>0</v>
      </c>
      <c r="AB40" s="24"/>
      <c r="AC40" s="24">
        <f t="shared" si="10"/>
        <v>7</v>
      </c>
      <c r="AD40" s="24">
        <f t="shared" si="11"/>
        <v>11</v>
      </c>
      <c r="AE40" s="24">
        <f t="shared" si="12"/>
        <v>31.200000000000728</v>
      </c>
      <c r="AF40" s="24"/>
      <c r="AG40" s="24">
        <f t="shared" si="13"/>
        <v>11</v>
      </c>
      <c r="AH40" s="24"/>
      <c r="AI40" s="24">
        <f t="shared" si="1"/>
        <v>0</v>
      </c>
      <c r="AJ40" s="24">
        <f t="shared" si="2"/>
        <v>0</v>
      </c>
      <c r="AK40" s="24">
        <f t="shared" si="3"/>
        <v>0</v>
      </c>
      <c r="AL40" s="24">
        <f t="shared" si="4"/>
        <v>27840</v>
      </c>
      <c r="AM40" s="24">
        <f t="shared" si="5"/>
        <v>27840</v>
      </c>
      <c r="AN40" s="24">
        <f t="shared" si="6"/>
        <v>25891.2</v>
      </c>
      <c r="AO40" s="10" t="str">
        <f t="shared" si="7"/>
        <v>B</v>
      </c>
    </row>
    <row r="41" spans="1:41" ht="12.75">
      <c r="A41" s="20">
        <v>21</v>
      </c>
      <c r="B41" s="21" t="s">
        <v>107</v>
      </c>
      <c r="C41" s="21" t="s">
        <v>108</v>
      </c>
      <c r="D41" s="22">
        <v>27</v>
      </c>
      <c r="E41" s="23">
        <v>-13</v>
      </c>
      <c r="F41" s="13">
        <v>11</v>
      </c>
      <c r="G41" s="13">
        <v>15</v>
      </c>
      <c r="H41" s="13">
        <v>0</v>
      </c>
      <c r="I41" s="24"/>
      <c r="J41" s="24"/>
      <c r="K41" s="24"/>
      <c r="L41" s="24"/>
      <c r="M41" s="24"/>
      <c r="N41" s="24"/>
      <c r="O41" s="24"/>
      <c r="P41" s="24"/>
      <c r="Q41" s="24"/>
      <c r="R41" s="25"/>
      <c r="S41" s="25"/>
      <c r="T41" s="25"/>
      <c r="U41" s="25">
        <v>19</v>
      </c>
      <c r="V41" s="25">
        <v>32</v>
      </c>
      <c r="W41" s="24">
        <v>49</v>
      </c>
      <c r="Y41" s="24">
        <f t="shared" si="0"/>
        <v>8</v>
      </c>
      <c r="Z41" s="24">
        <f t="shared" si="8"/>
        <v>17</v>
      </c>
      <c r="AA41" s="24">
        <f t="shared" si="9"/>
        <v>49</v>
      </c>
      <c r="AB41" s="24"/>
      <c r="AC41" s="24">
        <f t="shared" si="10"/>
        <v>7</v>
      </c>
      <c r="AD41" s="24">
        <f t="shared" si="11"/>
        <v>13</v>
      </c>
      <c r="AE41" s="24">
        <f t="shared" si="12"/>
        <v>6.029999999998836</v>
      </c>
      <c r="AF41" s="24"/>
      <c r="AG41" s="24">
        <f t="shared" si="13"/>
        <v>12</v>
      </c>
      <c r="AH41" s="24"/>
      <c r="AI41" s="24">
        <f t="shared" si="1"/>
        <v>0</v>
      </c>
      <c r="AJ41" s="24">
        <f t="shared" si="2"/>
        <v>0</v>
      </c>
      <c r="AK41" s="24">
        <f t="shared" si="3"/>
        <v>0</v>
      </c>
      <c r="AL41" s="24">
        <f t="shared" si="4"/>
        <v>29869</v>
      </c>
      <c r="AM41" s="24">
        <f t="shared" si="5"/>
        <v>29869</v>
      </c>
      <c r="AN41" s="24">
        <f t="shared" si="6"/>
        <v>25986.03</v>
      </c>
      <c r="AO41" s="10" t="str">
        <f t="shared" si="7"/>
        <v>B</v>
      </c>
    </row>
    <row r="42" spans="1:41" ht="12.75">
      <c r="A42" s="20">
        <v>166</v>
      </c>
      <c r="B42" s="21" t="s">
        <v>117</v>
      </c>
      <c r="C42" s="21" t="s">
        <v>118</v>
      </c>
      <c r="D42" s="22">
        <v>25</v>
      </c>
      <c r="E42" s="23">
        <v>-17</v>
      </c>
      <c r="F42" s="13">
        <v>10</v>
      </c>
      <c r="G42" s="13">
        <v>45</v>
      </c>
      <c r="H42" s="13">
        <v>0</v>
      </c>
      <c r="I42" s="24"/>
      <c r="J42" s="24"/>
      <c r="K42" s="24"/>
      <c r="L42" s="24"/>
      <c r="M42" s="24"/>
      <c r="N42" s="24"/>
      <c r="O42" s="24"/>
      <c r="P42" s="24"/>
      <c r="Q42" s="24"/>
      <c r="R42" s="25"/>
      <c r="S42" s="25"/>
      <c r="T42" s="25"/>
      <c r="U42" s="25">
        <v>19</v>
      </c>
      <c r="V42" s="25">
        <v>29</v>
      </c>
      <c r="W42" s="24">
        <v>59</v>
      </c>
      <c r="Y42" s="24">
        <f t="shared" si="0"/>
        <v>8</v>
      </c>
      <c r="Z42" s="24">
        <f t="shared" si="8"/>
        <v>44</v>
      </c>
      <c r="AA42" s="24">
        <f t="shared" si="9"/>
        <v>59</v>
      </c>
      <c r="AB42" s="24"/>
      <c r="AC42" s="24">
        <f t="shared" si="10"/>
        <v>7</v>
      </c>
      <c r="AD42" s="24">
        <f t="shared" si="11"/>
        <v>15</v>
      </c>
      <c r="AE42" s="24">
        <f t="shared" si="12"/>
        <v>44.17000000000189</v>
      </c>
      <c r="AF42" s="24"/>
      <c r="AG42" s="24">
        <f t="shared" si="13"/>
        <v>13</v>
      </c>
      <c r="AH42" s="24"/>
      <c r="AI42" s="24">
        <f t="shared" si="1"/>
        <v>0</v>
      </c>
      <c r="AJ42" s="24">
        <f t="shared" si="2"/>
        <v>0</v>
      </c>
      <c r="AK42" s="24">
        <f t="shared" si="3"/>
        <v>0</v>
      </c>
      <c r="AL42" s="24">
        <f t="shared" si="4"/>
        <v>31499</v>
      </c>
      <c r="AM42" s="24">
        <f t="shared" si="5"/>
        <v>31499</v>
      </c>
      <c r="AN42" s="24">
        <f t="shared" si="6"/>
        <v>26144.170000000002</v>
      </c>
      <c r="AO42" s="10" t="str">
        <f t="shared" si="7"/>
        <v>B</v>
      </c>
    </row>
    <row r="43" spans="1:41" ht="12.75">
      <c r="A43" s="20">
        <v>259</v>
      </c>
      <c r="B43" s="21" t="s">
        <v>47</v>
      </c>
      <c r="C43" s="21" t="s">
        <v>48</v>
      </c>
      <c r="D43" s="22">
        <v>25</v>
      </c>
      <c r="E43" s="23">
        <v>-10</v>
      </c>
      <c r="F43" s="13">
        <v>11</v>
      </c>
      <c r="G43" s="13">
        <v>0</v>
      </c>
      <c r="H43" s="13">
        <v>0</v>
      </c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25"/>
      <c r="T43" s="25"/>
      <c r="U43" s="25">
        <v>19</v>
      </c>
      <c r="V43" s="25">
        <v>4</v>
      </c>
      <c r="W43" s="24">
        <v>34</v>
      </c>
      <c r="Y43" s="24">
        <f t="shared" si="0"/>
        <v>8</v>
      </c>
      <c r="Z43" s="24">
        <f t="shared" si="8"/>
        <v>4</v>
      </c>
      <c r="AA43" s="24">
        <f t="shared" si="9"/>
        <v>34</v>
      </c>
      <c r="AB43" s="24"/>
      <c r="AC43" s="24">
        <f t="shared" si="10"/>
        <v>7</v>
      </c>
      <c r="AD43" s="24">
        <f t="shared" si="11"/>
        <v>16</v>
      </c>
      <c r="AE43" s="24">
        <f t="shared" si="12"/>
        <v>6.600000000002183</v>
      </c>
      <c r="AF43" s="24"/>
      <c r="AG43" s="24">
        <f t="shared" si="13"/>
        <v>14</v>
      </c>
      <c r="AH43" s="24"/>
      <c r="AI43" s="24">
        <f t="shared" si="1"/>
        <v>0</v>
      </c>
      <c r="AJ43" s="24">
        <f t="shared" si="2"/>
        <v>0</v>
      </c>
      <c r="AK43" s="24">
        <f t="shared" si="3"/>
        <v>0</v>
      </c>
      <c r="AL43" s="24">
        <f t="shared" si="4"/>
        <v>29074</v>
      </c>
      <c r="AM43" s="24">
        <f t="shared" si="5"/>
        <v>29074</v>
      </c>
      <c r="AN43" s="24">
        <f t="shared" si="6"/>
        <v>26166.600000000002</v>
      </c>
      <c r="AO43" s="10" t="str">
        <f t="shared" si="7"/>
        <v>B</v>
      </c>
    </row>
    <row r="44" spans="1:41" ht="12.75">
      <c r="A44" s="20">
        <v>334</v>
      </c>
      <c r="B44" s="21" t="s">
        <v>54</v>
      </c>
      <c r="C44" s="21" t="s">
        <v>55</v>
      </c>
      <c r="D44" s="22">
        <v>25.1</v>
      </c>
      <c r="E44" s="23">
        <v>-9</v>
      </c>
      <c r="F44" s="13">
        <v>11</v>
      </c>
      <c r="G44" s="13">
        <v>0</v>
      </c>
      <c r="H44" s="13">
        <v>0</v>
      </c>
      <c r="I44" s="24"/>
      <c r="J44" s="24"/>
      <c r="K44" s="24"/>
      <c r="L44" s="24"/>
      <c r="M44" s="24"/>
      <c r="N44" s="24"/>
      <c r="O44" s="24"/>
      <c r="P44" s="24"/>
      <c r="Q44" s="24"/>
      <c r="R44" s="25"/>
      <c r="S44" s="25"/>
      <c r="T44" s="25"/>
      <c r="U44" s="25">
        <v>19</v>
      </c>
      <c r="V44" s="25">
        <v>5</v>
      </c>
      <c r="W44" s="24">
        <v>10</v>
      </c>
      <c r="Y44" s="24">
        <f t="shared" si="0"/>
        <v>8</v>
      </c>
      <c r="Z44" s="24">
        <f t="shared" si="8"/>
        <v>5</v>
      </c>
      <c r="AA44" s="24">
        <f t="shared" si="9"/>
        <v>10</v>
      </c>
      <c r="AB44" s="24"/>
      <c r="AC44" s="24">
        <f t="shared" si="10"/>
        <v>7</v>
      </c>
      <c r="AD44" s="24">
        <f t="shared" si="11"/>
        <v>21</v>
      </c>
      <c r="AE44" s="24">
        <f t="shared" si="12"/>
        <v>30.100000000002183</v>
      </c>
      <c r="AF44" s="24"/>
      <c r="AG44" s="24">
        <f t="shared" si="13"/>
        <v>15</v>
      </c>
      <c r="AH44" s="24"/>
      <c r="AI44" s="24">
        <f t="shared" si="1"/>
        <v>0</v>
      </c>
      <c r="AJ44" s="24">
        <f t="shared" si="2"/>
        <v>0</v>
      </c>
      <c r="AK44" s="24">
        <f t="shared" si="3"/>
        <v>0</v>
      </c>
      <c r="AL44" s="24">
        <f t="shared" si="4"/>
        <v>29110</v>
      </c>
      <c r="AM44" s="24">
        <f t="shared" si="5"/>
        <v>29110</v>
      </c>
      <c r="AN44" s="24">
        <f t="shared" si="6"/>
        <v>26490.100000000002</v>
      </c>
      <c r="AO44" s="10" t="str">
        <f t="shared" si="7"/>
        <v>B</v>
      </c>
    </row>
    <row r="45" spans="1:41" ht="12.75">
      <c r="A45" s="20">
        <v>303</v>
      </c>
      <c r="B45" s="21" t="s">
        <v>74</v>
      </c>
      <c r="C45" s="21" t="s">
        <v>83</v>
      </c>
      <c r="D45" s="22">
        <v>25</v>
      </c>
      <c r="E45" s="23">
        <v>-10</v>
      </c>
      <c r="F45" s="13">
        <v>11</v>
      </c>
      <c r="G45" s="13">
        <v>15</v>
      </c>
      <c r="H45" s="13">
        <v>0</v>
      </c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5"/>
      <c r="T45" s="25"/>
      <c r="U45" s="25">
        <v>19</v>
      </c>
      <c r="V45" s="25">
        <v>30</v>
      </c>
      <c r="W45" s="24">
        <v>43</v>
      </c>
      <c r="Y45" s="24">
        <f t="shared" si="0"/>
        <v>8</v>
      </c>
      <c r="Z45" s="24">
        <f t="shared" si="8"/>
        <v>15</v>
      </c>
      <c r="AA45" s="24">
        <f t="shared" si="9"/>
        <v>43</v>
      </c>
      <c r="AB45" s="24"/>
      <c r="AC45" s="24">
        <f t="shared" si="10"/>
        <v>7</v>
      </c>
      <c r="AD45" s="24">
        <f t="shared" si="11"/>
        <v>26</v>
      </c>
      <c r="AE45" s="24">
        <f t="shared" si="12"/>
        <v>8.700000000000728</v>
      </c>
      <c r="AF45" s="24"/>
      <c r="AG45" s="24">
        <f t="shared" si="13"/>
        <v>16</v>
      </c>
      <c r="AH45" s="24"/>
      <c r="AI45" s="24">
        <f t="shared" si="1"/>
        <v>0</v>
      </c>
      <c r="AJ45" s="24">
        <f t="shared" si="2"/>
        <v>0</v>
      </c>
      <c r="AK45" s="24">
        <f t="shared" si="3"/>
        <v>0</v>
      </c>
      <c r="AL45" s="24">
        <f t="shared" si="4"/>
        <v>29743</v>
      </c>
      <c r="AM45" s="24">
        <f t="shared" si="5"/>
        <v>29743</v>
      </c>
      <c r="AN45" s="24">
        <f t="shared" si="6"/>
        <v>26768.7</v>
      </c>
      <c r="AO45" s="10" t="str">
        <f t="shared" si="7"/>
        <v>B</v>
      </c>
    </row>
    <row r="46" spans="1:41" ht="12.75">
      <c r="A46" s="20">
        <v>400</v>
      </c>
      <c r="B46" s="21" t="s">
        <v>140</v>
      </c>
      <c r="C46" s="21" t="s">
        <v>127</v>
      </c>
      <c r="D46" s="22">
        <v>26</v>
      </c>
      <c r="E46" s="23">
        <v>-5</v>
      </c>
      <c r="F46" s="13">
        <v>11</v>
      </c>
      <c r="G46" s="13">
        <v>0</v>
      </c>
      <c r="H46" s="13">
        <v>0</v>
      </c>
      <c r="I46" s="24"/>
      <c r="J46" s="24"/>
      <c r="K46" s="24"/>
      <c r="L46" s="24"/>
      <c r="M46" s="24"/>
      <c r="N46" s="24"/>
      <c r="O46" s="24"/>
      <c r="P46" s="24"/>
      <c r="Q46" s="24"/>
      <c r="R46" s="25"/>
      <c r="S46" s="25"/>
      <c r="T46" s="25"/>
      <c r="U46" s="25">
        <v>18</v>
      </c>
      <c r="V46" s="25">
        <v>57</v>
      </c>
      <c r="W46" s="24">
        <v>23</v>
      </c>
      <c r="Y46" s="24">
        <f t="shared" si="0"/>
        <v>7</v>
      </c>
      <c r="Z46" s="24">
        <f t="shared" si="8"/>
        <v>57</v>
      </c>
      <c r="AA46" s="24">
        <f t="shared" si="9"/>
        <v>23</v>
      </c>
      <c r="AB46" s="24"/>
      <c r="AC46" s="24">
        <f t="shared" si="10"/>
        <v>7</v>
      </c>
      <c r="AD46" s="24">
        <f t="shared" si="11"/>
        <v>33</v>
      </c>
      <c r="AE46" s="24">
        <f t="shared" si="12"/>
        <v>30.850000000002183</v>
      </c>
      <c r="AF46" s="24"/>
      <c r="AG46" s="24">
        <f t="shared" si="13"/>
        <v>17</v>
      </c>
      <c r="AH46" s="24"/>
      <c r="AI46" s="24">
        <f t="shared" si="1"/>
        <v>0</v>
      </c>
      <c r="AJ46" s="24">
        <f t="shared" si="2"/>
        <v>0</v>
      </c>
      <c r="AK46" s="24">
        <f t="shared" si="3"/>
        <v>0</v>
      </c>
      <c r="AL46" s="24">
        <f t="shared" si="4"/>
        <v>28643</v>
      </c>
      <c r="AM46" s="24">
        <f t="shared" si="5"/>
        <v>28643</v>
      </c>
      <c r="AN46" s="24">
        <f t="shared" si="6"/>
        <v>27210.850000000002</v>
      </c>
      <c r="AO46" s="10" t="str">
        <f t="shared" si="7"/>
        <v>B</v>
      </c>
    </row>
    <row r="47" spans="1:41" ht="12.75">
      <c r="A47" s="8">
        <v>222</v>
      </c>
      <c r="B47" s="9" t="s">
        <v>96</v>
      </c>
      <c r="C47" s="10" t="s">
        <v>97</v>
      </c>
      <c r="D47" s="11">
        <v>28</v>
      </c>
      <c r="E47" s="26">
        <v>-5</v>
      </c>
      <c r="F47" s="13">
        <v>10</v>
      </c>
      <c r="G47" s="13">
        <v>30</v>
      </c>
      <c r="H47" s="13">
        <v>0</v>
      </c>
      <c r="I47" s="24"/>
      <c r="J47" s="24"/>
      <c r="K47" s="24"/>
      <c r="L47" s="24"/>
      <c r="M47" s="24"/>
      <c r="N47" s="24"/>
      <c r="O47" s="24"/>
      <c r="P47" s="24"/>
      <c r="Q47" s="24"/>
      <c r="R47" s="25"/>
      <c r="S47" s="25"/>
      <c r="T47" s="25"/>
      <c r="U47" s="25">
        <v>18</v>
      </c>
      <c r="V47" s="25">
        <v>34</v>
      </c>
      <c r="W47" s="24">
        <v>5</v>
      </c>
      <c r="Y47" s="24">
        <f t="shared" si="0"/>
        <v>8</v>
      </c>
      <c r="Z47" s="24">
        <f t="shared" si="8"/>
        <v>4</v>
      </c>
      <c r="AA47" s="24">
        <f t="shared" si="9"/>
        <v>5</v>
      </c>
      <c r="AB47" s="24"/>
      <c r="AC47" s="24">
        <f t="shared" si="10"/>
        <v>7</v>
      </c>
      <c r="AD47" s="24">
        <f t="shared" si="11"/>
        <v>39</v>
      </c>
      <c r="AE47" s="24">
        <f t="shared" si="12"/>
        <v>52.75000000000364</v>
      </c>
      <c r="AF47" s="24"/>
      <c r="AG47" s="24">
        <f t="shared" si="13"/>
        <v>18</v>
      </c>
      <c r="AH47" s="24"/>
      <c r="AI47" s="24">
        <f t="shared" si="1"/>
        <v>0</v>
      </c>
      <c r="AJ47" s="24">
        <f t="shared" si="2"/>
        <v>0</v>
      </c>
      <c r="AK47" s="24">
        <f t="shared" si="3"/>
        <v>0</v>
      </c>
      <c r="AL47" s="24">
        <f t="shared" si="4"/>
        <v>29045</v>
      </c>
      <c r="AM47" s="24">
        <f t="shared" si="5"/>
        <v>29045</v>
      </c>
      <c r="AN47" s="24">
        <f t="shared" si="6"/>
        <v>27592.750000000004</v>
      </c>
      <c r="AO47" s="10" t="str">
        <f t="shared" si="7"/>
        <v>B</v>
      </c>
    </row>
    <row r="48" spans="1:41" ht="12.75">
      <c r="A48" s="42">
        <v>51</v>
      </c>
      <c r="B48" s="43" t="s">
        <v>35</v>
      </c>
      <c r="C48" s="44" t="s">
        <v>129</v>
      </c>
      <c r="D48" s="45">
        <v>27</v>
      </c>
      <c r="E48" s="46">
        <v>-14</v>
      </c>
      <c r="F48" s="13">
        <v>11</v>
      </c>
      <c r="G48" s="13">
        <v>15</v>
      </c>
      <c r="H48" s="13">
        <v>0</v>
      </c>
      <c r="I48" s="24"/>
      <c r="J48" s="24"/>
      <c r="K48" s="24"/>
      <c r="L48" s="24"/>
      <c r="M48" s="24"/>
      <c r="N48" s="24"/>
      <c r="O48" s="24"/>
      <c r="P48" s="24"/>
      <c r="Q48" s="24"/>
      <c r="R48" s="25"/>
      <c r="S48" s="25"/>
      <c r="T48" s="25"/>
      <c r="U48" s="47" t="s">
        <v>135</v>
      </c>
      <c r="V48" s="25"/>
      <c r="W48" s="24"/>
      <c r="Y48" s="24" t="e">
        <f t="shared" si="0"/>
        <v>#VALUE!</v>
      </c>
      <c r="Z48" s="24" t="e">
        <f t="shared" si="8"/>
        <v>#VALUE!</v>
      </c>
      <c r="AA48" s="24" t="e">
        <f t="shared" si="9"/>
        <v>#VALUE!</v>
      </c>
      <c r="AB48" s="24"/>
      <c r="AC48" s="24" t="e">
        <f t="shared" si="10"/>
        <v>#VALUE!</v>
      </c>
      <c r="AD48" s="24" t="e">
        <f t="shared" si="11"/>
        <v>#VALUE!</v>
      </c>
      <c r="AE48" s="24" t="e">
        <f t="shared" si="12"/>
        <v>#VALUE!</v>
      </c>
      <c r="AF48" s="24"/>
      <c r="AG48" s="24">
        <f t="shared" si="13"/>
        <v>19</v>
      </c>
      <c r="AH48" s="24"/>
      <c r="AI48" s="24">
        <f t="shared" si="1"/>
        <v>0</v>
      </c>
      <c r="AJ48" s="24">
        <f t="shared" si="2"/>
        <v>0</v>
      </c>
      <c r="AK48" s="24">
        <f t="shared" si="3"/>
        <v>0</v>
      </c>
      <c r="AL48" s="24" t="e">
        <f t="shared" si="4"/>
        <v>#VALUE!</v>
      </c>
      <c r="AM48" s="24" t="e">
        <f t="shared" si="5"/>
        <v>#VALUE!</v>
      </c>
      <c r="AN48" s="24" t="e">
        <f t="shared" si="6"/>
        <v>#VALUE!</v>
      </c>
      <c r="AO48" s="10" t="str">
        <f t="shared" si="7"/>
        <v>B</v>
      </c>
    </row>
    <row r="49" spans="1:40" ht="12.75">
      <c r="A49" s="42"/>
      <c r="B49" s="43"/>
      <c r="C49" s="44"/>
      <c r="D49" s="45"/>
      <c r="E49" s="46"/>
      <c r="F49" s="13"/>
      <c r="G49" s="13"/>
      <c r="H49" s="13"/>
      <c r="I49" s="24"/>
      <c r="J49" s="24"/>
      <c r="K49" s="24"/>
      <c r="L49" s="24"/>
      <c r="M49" s="24"/>
      <c r="N49" s="24"/>
      <c r="O49" s="24"/>
      <c r="P49" s="24"/>
      <c r="Q49" s="24"/>
      <c r="R49" s="25"/>
      <c r="S49" s="25"/>
      <c r="T49" s="25"/>
      <c r="U49" s="47"/>
      <c r="V49" s="25"/>
      <c r="W49" s="24"/>
      <c r="Y49" s="24"/>
      <c r="Z49" s="24"/>
      <c r="AA49" s="24"/>
      <c r="AB49" s="24"/>
      <c r="AC49" s="24"/>
      <c r="AD49" s="24"/>
      <c r="AE49" s="24"/>
      <c r="AF49" s="24"/>
      <c r="AH49" s="24"/>
      <c r="AI49" s="24"/>
      <c r="AJ49" s="24"/>
      <c r="AK49" s="24"/>
      <c r="AL49" s="24"/>
      <c r="AM49" s="24"/>
      <c r="AN49" s="24"/>
    </row>
    <row r="50" spans="1:40" s="15" customFormat="1" ht="15.75">
      <c r="A50" s="59" t="s">
        <v>139</v>
      </c>
      <c r="B50" s="49"/>
      <c r="C50" s="50"/>
      <c r="D50" s="51"/>
      <c r="E50" s="52"/>
      <c r="F50" s="19"/>
      <c r="G50" s="19"/>
      <c r="H50" s="19"/>
      <c r="I50" s="38"/>
      <c r="J50" s="38"/>
      <c r="K50" s="38"/>
      <c r="L50" s="38"/>
      <c r="M50" s="38"/>
      <c r="N50" s="38"/>
      <c r="O50" s="38"/>
      <c r="P50" s="38"/>
      <c r="Q50" s="38"/>
      <c r="R50" s="39"/>
      <c r="S50" s="39"/>
      <c r="T50" s="39"/>
      <c r="U50" s="53"/>
      <c r="V50" s="39"/>
      <c r="W50" s="38"/>
      <c r="X50" s="1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s="15" customFormat="1" ht="12.75">
      <c r="A51" s="48"/>
      <c r="B51" s="49"/>
      <c r="C51" s="50"/>
      <c r="D51" s="51"/>
      <c r="E51" s="52"/>
      <c r="F51" s="19"/>
      <c r="G51" s="19"/>
      <c r="H51" s="19"/>
      <c r="I51" s="38"/>
      <c r="J51" s="38"/>
      <c r="K51" s="38"/>
      <c r="L51" s="38"/>
      <c r="M51" s="38"/>
      <c r="N51" s="38"/>
      <c r="O51" s="38"/>
      <c r="P51" s="38"/>
      <c r="Q51" s="38"/>
      <c r="R51" s="39"/>
      <c r="S51" s="39"/>
      <c r="T51" s="39"/>
      <c r="U51" s="53"/>
      <c r="V51" s="39"/>
      <c r="W51" s="38"/>
      <c r="X51" s="1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</row>
    <row r="52" spans="1:41" ht="12.75">
      <c r="A52" s="8">
        <v>279</v>
      </c>
      <c r="B52" s="9" t="s">
        <v>51</v>
      </c>
      <c r="C52" s="10" t="s">
        <v>99</v>
      </c>
      <c r="D52" s="11">
        <v>24.9</v>
      </c>
      <c r="E52" s="26">
        <v>-16</v>
      </c>
      <c r="F52" s="13">
        <v>12</v>
      </c>
      <c r="G52" s="13">
        <v>0</v>
      </c>
      <c r="H52" s="13">
        <v>0</v>
      </c>
      <c r="I52" s="24"/>
      <c r="J52" s="24"/>
      <c r="K52" s="24"/>
      <c r="L52" s="24"/>
      <c r="M52" s="24"/>
      <c r="N52" s="24"/>
      <c r="O52" s="24"/>
      <c r="P52" s="24"/>
      <c r="Q52" s="24"/>
      <c r="R52" s="25"/>
      <c r="S52" s="25"/>
      <c r="T52" s="25"/>
      <c r="U52" s="25">
        <v>19</v>
      </c>
      <c r="V52" s="25">
        <v>27</v>
      </c>
      <c r="W52" s="24">
        <v>0</v>
      </c>
      <c r="Y52" s="24">
        <f t="shared" si="0"/>
        <v>7</v>
      </c>
      <c r="Z52" s="24">
        <f t="shared" si="8"/>
        <v>27</v>
      </c>
      <c r="AA52" s="24">
        <f t="shared" si="9"/>
        <v>0</v>
      </c>
      <c r="AB52" s="24"/>
      <c r="AC52" s="24">
        <f t="shared" si="10"/>
        <v>6</v>
      </c>
      <c r="AD52" s="24">
        <f t="shared" si="11"/>
        <v>15</v>
      </c>
      <c r="AE52" s="24">
        <f t="shared" si="12"/>
        <v>28.799999999999272</v>
      </c>
      <c r="AF52" s="24"/>
      <c r="AG52" s="24">
        <v>1</v>
      </c>
      <c r="AH52" s="24"/>
      <c r="AI52" s="24">
        <f t="shared" si="1"/>
        <v>0</v>
      </c>
      <c r="AJ52" s="24">
        <f t="shared" si="2"/>
        <v>0</v>
      </c>
      <c r="AK52" s="24">
        <f t="shared" si="3"/>
        <v>0</v>
      </c>
      <c r="AL52" s="24">
        <f t="shared" si="4"/>
        <v>26820</v>
      </c>
      <c r="AM52" s="24">
        <f t="shared" si="5"/>
        <v>26820</v>
      </c>
      <c r="AN52" s="24">
        <f t="shared" si="6"/>
        <v>22528.8</v>
      </c>
      <c r="AO52" s="10" t="str">
        <f t="shared" si="7"/>
        <v>C</v>
      </c>
    </row>
    <row r="53" spans="1:41" ht="12.75">
      <c r="A53" s="20">
        <v>275</v>
      </c>
      <c r="B53" s="21" t="s">
        <v>49</v>
      </c>
      <c r="C53" s="21" t="s">
        <v>50</v>
      </c>
      <c r="D53" s="22">
        <v>21.4</v>
      </c>
      <c r="E53" s="23">
        <v>-18</v>
      </c>
      <c r="F53" s="13">
        <v>11</v>
      </c>
      <c r="G53" s="13">
        <v>45</v>
      </c>
      <c r="H53" s="13">
        <v>0</v>
      </c>
      <c r="I53" s="24"/>
      <c r="J53" s="24"/>
      <c r="K53" s="24"/>
      <c r="L53" s="24"/>
      <c r="M53" s="24"/>
      <c r="N53" s="24"/>
      <c r="O53" s="24"/>
      <c r="P53" s="24"/>
      <c r="Q53" s="24"/>
      <c r="R53" s="25"/>
      <c r="S53" s="25"/>
      <c r="T53" s="25"/>
      <c r="U53" s="25">
        <v>19</v>
      </c>
      <c r="V53" s="25">
        <v>29</v>
      </c>
      <c r="W53" s="24">
        <v>39</v>
      </c>
      <c r="Y53" s="24">
        <f t="shared" si="0"/>
        <v>7</v>
      </c>
      <c r="Z53" s="24">
        <f t="shared" si="8"/>
        <v>44</v>
      </c>
      <c r="AA53" s="24">
        <f t="shared" si="9"/>
        <v>39</v>
      </c>
      <c r="AB53" s="24"/>
      <c r="AC53" s="24">
        <f t="shared" si="10"/>
        <v>6</v>
      </c>
      <c r="AD53" s="24">
        <f t="shared" si="11"/>
        <v>21</v>
      </c>
      <c r="AE53" s="24">
        <f t="shared" si="12"/>
        <v>0.7800000000024738</v>
      </c>
      <c r="AF53" s="24"/>
      <c r="AG53" s="24">
        <f t="shared" si="13"/>
        <v>2</v>
      </c>
      <c r="AH53" s="24"/>
      <c r="AI53" s="24">
        <f t="shared" si="1"/>
        <v>0</v>
      </c>
      <c r="AJ53" s="24">
        <f t="shared" si="2"/>
        <v>0</v>
      </c>
      <c r="AK53" s="24">
        <f t="shared" si="3"/>
        <v>0</v>
      </c>
      <c r="AL53" s="24">
        <f t="shared" si="4"/>
        <v>27879</v>
      </c>
      <c r="AM53" s="24">
        <f t="shared" si="5"/>
        <v>27879</v>
      </c>
      <c r="AN53" s="24">
        <f t="shared" si="6"/>
        <v>22860.780000000002</v>
      </c>
      <c r="AO53" s="10" t="str">
        <f t="shared" si="7"/>
        <v>C</v>
      </c>
    </row>
    <row r="54" spans="1:41" ht="12.75">
      <c r="A54" s="20">
        <v>141</v>
      </c>
      <c r="B54" s="21" t="s">
        <v>114</v>
      </c>
      <c r="C54" s="21" t="s">
        <v>115</v>
      </c>
      <c r="D54" s="22">
        <v>20</v>
      </c>
      <c r="E54" s="23">
        <v>-23</v>
      </c>
      <c r="F54" s="13">
        <v>10</v>
      </c>
      <c r="G54" s="13">
        <v>15</v>
      </c>
      <c r="H54" s="13">
        <v>0</v>
      </c>
      <c r="I54" s="24"/>
      <c r="J54" s="24"/>
      <c r="K54" s="24"/>
      <c r="L54" s="24"/>
      <c r="M54" s="24"/>
      <c r="N54" s="24"/>
      <c r="O54" s="24"/>
      <c r="P54" s="24"/>
      <c r="Q54" s="24"/>
      <c r="R54" s="25"/>
      <c r="S54" s="25"/>
      <c r="T54" s="25"/>
      <c r="U54" s="25">
        <v>19</v>
      </c>
      <c r="V54" s="25">
        <v>6</v>
      </c>
      <c r="W54" s="24">
        <v>10</v>
      </c>
      <c r="Y54" s="24">
        <f t="shared" si="0"/>
        <v>8</v>
      </c>
      <c r="Z54" s="24">
        <f t="shared" si="8"/>
        <v>51</v>
      </c>
      <c r="AA54" s="24">
        <f t="shared" si="9"/>
        <v>10</v>
      </c>
      <c r="AB54" s="24"/>
      <c r="AC54" s="24">
        <f t="shared" si="10"/>
        <v>6</v>
      </c>
      <c r="AD54" s="24">
        <f t="shared" si="11"/>
        <v>48</v>
      </c>
      <c r="AE54" s="24">
        <f t="shared" si="12"/>
        <v>59.900000000001455</v>
      </c>
      <c r="AF54" s="24"/>
      <c r="AG54" s="24">
        <f t="shared" si="13"/>
        <v>3</v>
      </c>
      <c r="AH54" s="24"/>
      <c r="AI54" s="24">
        <f t="shared" si="1"/>
        <v>0</v>
      </c>
      <c r="AJ54" s="24">
        <f t="shared" si="2"/>
        <v>0</v>
      </c>
      <c r="AK54" s="24">
        <f t="shared" si="3"/>
        <v>0</v>
      </c>
      <c r="AL54" s="24">
        <f t="shared" si="4"/>
        <v>31870</v>
      </c>
      <c r="AM54" s="24">
        <f t="shared" si="5"/>
        <v>31870</v>
      </c>
      <c r="AN54" s="24">
        <f t="shared" si="6"/>
        <v>24539.9</v>
      </c>
      <c r="AO54" s="10" t="str">
        <f t="shared" si="7"/>
        <v>C</v>
      </c>
    </row>
    <row r="55" spans="1:41" ht="12.75">
      <c r="A55" s="20">
        <v>122</v>
      </c>
      <c r="B55" s="21" t="s">
        <v>70</v>
      </c>
      <c r="C55" s="21" t="s">
        <v>71</v>
      </c>
      <c r="D55" s="22">
        <v>22</v>
      </c>
      <c r="E55" s="23">
        <v>-18</v>
      </c>
      <c r="F55" s="13">
        <v>10</v>
      </c>
      <c r="G55" s="13">
        <v>45</v>
      </c>
      <c r="H55" s="13">
        <v>0</v>
      </c>
      <c r="I55" s="24"/>
      <c r="J55" s="24"/>
      <c r="K55" s="24"/>
      <c r="L55" s="24"/>
      <c r="M55" s="24"/>
      <c r="N55" s="24"/>
      <c r="O55" s="24"/>
      <c r="P55" s="24"/>
      <c r="Q55" s="24"/>
      <c r="R55" s="25"/>
      <c r="S55" s="25"/>
      <c r="T55" s="25"/>
      <c r="U55" s="25">
        <v>19</v>
      </c>
      <c r="V55" s="25">
        <v>4</v>
      </c>
      <c r="W55" s="24">
        <v>57</v>
      </c>
      <c r="Y55" s="24">
        <f t="shared" si="0"/>
        <v>8</v>
      </c>
      <c r="Z55" s="24">
        <f t="shared" si="8"/>
        <v>19</v>
      </c>
      <c r="AA55" s="24">
        <f t="shared" si="9"/>
        <v>57</v>
      </c>
      <c r="AB55" s="24"/>
      <c r="AC55" s="24">
        <f t="shared" si="10"/>
        <v>6</v>
      </c>
      <c r="AD55" s="24">
        <f t="shared" si="11"/>
        <v>49</v>
      </c>
      <c r="AE55" s="24">
        <f t="shared" si="12"/>
        <v>57.54000000000087</v>
      </c>
      <c r="AF55" s="24"/>
      <c r="AG55" s="24">
        <f t="shared" si="13"/>
        <v>4</v>
      </c>
      <c r="AH55" s="24"/>
      <c r="AI55" s="24">
        <f t="shared" si="1"/>
        <v>0</v>
      </c>
      <c r="AJ55" s="24">
        <f t="shared" si="2"/>
        <v>0</v>
      </c>
      <c r="AK55" s="24">
        <f t="shared" si="3"/>
        <v>0</v>
      </c>
      <c r="AL55" s="24">
        <f t="shared" si="4"/>
        <v>29997</v>
      </c>
      <c r="AM55" s="24">
        <f t="shared" si="5"/>
        <v>29997</v>
      </c>
      <c r="AN55" s="24">
        <f t="shared" si="6"/>
        <v>24597.54</v>
      </c>
      <c r="AO55" s="10" t="str">
        <f t="shared" si="7"/>
        <v>C</v>
      </c>
    </row>
    <row r="56" spans="1:41" ht="12.75">
      <c r="A56" s="20">
        <v>144</v>
      </c>
      <c r="B56" s="21" t="s">
        <v>128</v>
      </c>
      <c r="C56" s="21" t="s">
        <v>116</v>
      </c>
      <c r="D56" s="22">
        <v>24</v>
      </c>
      <c r="E56" s="23">
        <v>-18</v>
      </c>
      <c r="F56" s="13">
        <v>11</v>
      </c>
      <c r="G56" s="13">
        <v>15</v>
      </c>
      <c r="H56" s="13">
        <v>0</v>
      </c>
      <c r="I56" s="24"/>
      <c r="J56" s="24"/>
      <c r="K56" s="24"/>
      <c r="L56" s="24"/>
      <c r="M56" s="24"/>
      <c r="N56" s="24"/>
      <c r="O56" s="24"/>
      <c r="P56" s="24"/>
      <c r="Q56" s="24"/>
      <c r="R56" s="25"/>
      <c r="S56" s="25"/>
      <c r="T56" s="25"/>
      <c r="U56" s="25">
        <v>19</v>
      </c>
      <c r="V56" s="25">
        <v>39</v>
      </c>
      <c r="W56" s="24">
        <v>21</v>
      </c>
      <c r="Y56" s="24">
        <f t="shared" si="0"/>
        <v>8</v>
      </c>
      <c r="Z56" s="24">
        <f t="shared" si="8"/>
        <v>24</v>
      </c>
      <c r="AA56" s="24">
        <f t="shared" si="9"/>
        <v>21</v>
      </c>
      <c r="AB56" s="24"/>
      <c r="AC56" s="24">
        <f t="shared" si="10"/>
        <v>6</v>
      </c>
      <c r="AD56" s="24">
        <f t="shared" si="11"/>
        <v>53</v>
      </c>
      <c r="AE56" s="24">
        <f t="shared" si="12"/>
        <v>34.02000000000044</v>
      </c>
      <c r="AF56" s="24"/>
      <c r="AG56" s="24">
        <f t="shared" si="13"/>
        <v>5</v>
      </c>
      <c r="AH56" s="24"/>
      <c r="AI56" s="24">
        <f t="shared" si="1"/>
        <v>0</v>
      </c>
      <c r="AJ56" s="24">
        <f t="shared" si="2"/>
        <v>0</v>
      </c>
      <c r="AK56" s="24">
        <f t="shared" si="3"/>
        <v>0</v>
      </c>
      <c r="AL56" s="24">
        <f t="shared" si="4"/>
        <v>30261</v>
      </c>
      <c r="AM56" s="24">
        <f t="shared" si="5"/>
        <v>30261</v>
      </c>
      <c r="AN56" s="24">
        <f t="shared" si="6"/>
        <v>24814.02</v>
      </c>
      <c r="AO56" s="10" t="str">
        <f t="shared" si="7"/>
        <v>C</v>
      </c>
    </row>
    <row r="57" spans="1:41" ht="12.75">
      <c r="A57" s="20">
        <v>155</v>
      </c>
      <c r="B57" s="21" t="s">
        <v>78</v>
      </c>
      <c r="C57" s="21" t="s">
        <v>34</v>
      </c>
      <c r="D57" s="22">
        <v>22.8</v>
      </c>
      <c r="E57" s="23">
        <v>-23</v>
      </c>
      <c r="F57" s="13">
        <v>10</v>
      </c>
      <c r="G57" s="13">
        <v>30</v>
      </c>
      <c r="H57" s="13">
        <v>0</v>
      </c>
      <c r="I57" s="24"/>
      <c r="J57" s="24"/>
      <c r="K57" s="24"/>
      <c r="L57" s="24"/>
      <c r="M57" s="24"/>
      <c r="N57" s="24"/>
      <c r="O57" s="24"/>
      <c r="P57" s="24"/>
      <c r="Q57" s="24"/>
      <c r="R57" s="25"/>
      <c r="S57" s="25"/>
      <c r="T57" s="25"/>
      <c r="U57" s="25">
        <v>19</v>
      </c>
      <c r="V57" s="25">
        <v>29</v>
      </c>
      <c r="W57" s="24">
        <v>16</v>
      </c>
      <c r="Y57" s="24">
        <f t="shared" si="0"/>
        <v>8</v>
      </c>
      <c r="Z57" s="24">
        <f t="shared" si="8"/>
        <v>59</v>
      </c>
      <c r="AA57" s="24">
        <f t="shared" si="9"/>
        <v>16</v>
      </c>
      <c r="AB57" s="24"/>
      <c r="AC57" s="24">
        <f t="shared" si="10"/>
        <v>6</v>
      </c>
      <c r="AD57" s="24">
        <f t="shared" si="11"/>
        <v>55</v>
      </c>
      <c r="AE57" s="24">
        <f t="shared" si="12"/>
        <v>14.119999999998981</v>
      </c>
      <c r="AF57" s="24"/>
      <c r="AG57" s="24">
        <f t="shared" si="13"/>
        <v>6</v>
      </c>
      <c r="AH57" s="24"/>
      <c r="AI57" s="24">
        <f t="shared" si="1"/>
        <v>0</v>
      </c>
      <c r="AJ57" s="24">
        <f t="shared" si="2"/>
        <v>0</v>
      </c>
      <c r="AK57" s="24">
        <f t="shared" si="3"/>
        <v>0</v>
      </c>
      <c r="AL57" s="24">
        <f t="shared" si="4"/>
        <v>32356</v>
      </c>
      <c r="AM57" s="24">
        <f t="shared" si="5"/>
        <v>32356</v>
      </c>
      <c r="AN57" s="24">
        <f t="shared" si="6"/>
        <v>24914.12</v>
      </c>
      <c r="AO57" s="10" t="str">
        <f t="shared" si="7"/>
        <v>C</v>
      </c>
    </row>
    <row r="58" spans="1:41" ht="12.75">
      <c r="A58" s="20">
        <v>39</v>
      </c>
      <c r="B58" s="21" t="s">
        <v>33</v>
      </c>
      <c r="C58" s="21" t="s">
        <v>77</v>
      </c>
      <c r="D58" s="22">
        <v>24</v>
      </c>
      <c r="E58" s="27">
        <v>-12</v>
      </c>
      <c r="F58" s="13">
        <v>10</v>
      </c>
      <c r="G58" s="13">
        <v>45</v>
      </c>
      <c r="H58" s="13">
        <v>0</v>
      </c>
      <c r="I58" s="24"/>
      <c r="J58" s="24"/>
      <c r="K58" s="24"/>
      <c r="L58" s="24"/>
      <c r="M58" s="24"/>
      <c r="N58" s="24"/>
      <c r="O58" s="24"/>
      <c r="P58" s="24"/>
      <c r="Q58" s="24"/>
      <c r="R58" s="25"/>
      <c r="S58" s="25"/>
      <c r="T58" s="25"/>
      <c r="U58" s="25">
        <v>18</v>
      </c>
      <c r="V58" s="25">
        <v>39</v>
      </c>
      <c r="W58" s="24">
        <v>41</v>
      </c>
      <c r="Y58" s="24">
        <f t="shared" si="0"/>
        <v>7</v>
      </c>
      <c r="Z58" s="24">
        <f t="shared" si="8"/>
        <v>54</v>
      </c>
      <c r="AA58" s="24">
        <f t="shared" si="9"/>
        <v>41</v>
      </c>
      <c r="AB58" s="24"/>
      <c r="AC58" s="24">
        <f t="shared" si="10"/>
        <v>6</v>
      </c>
      <c r="AD58" s="24">
        <f t="shared" si="11"/>
        <v>57</v>
      </c>
      <c r="AE58" s="24">
        <f t="shared" si="12"/>
        <v>43.279999999998836</v>
      </c>
      <c r="AF58" s="24"/>
      <c r="AG58" s="24">
        <f t="shared" si="13"/>
        <v>7</v>
      </c>
      <c r="AH58" s="24"/>
      <c r="AI58" s="24">
        <f t="shared" si="1"/>
        <v>0</v>
      </c>
      <c r="AJ58" s="24">
        <f t="shared" si="2"/>
        <v>0</v>
      </c>
      <c r="AK58" s="24">
        <f t="shared" si="3"/>
        <v>0</v>
      </c>
      <c r="AL58" s="24">
        <f t="shared" si="4"/>
        <v>28481</v>
      </c>
      <c r="AM58" s="24">
        <f t="shared" si="5"/>
        <v>28481</v>
      </c>
      <c r="AN58" s="24">
        <f t="shared" si="6"/>
        <v>25063.28</v>
      </c>
      <c r="AO58" s="10" t="str">
        <f t="shared" si="7"/>
        <v>C</v>
      </c>
    </row>
    <row r="59" spans="1:41" ht="12.75">
      <c r="A59" s="8">
        <v>375</v>
      </c>
      <c r="B59" s="9" t="s">
        <v>131</v>
      </c>
      <c r="C59" s="10" t="s">
        <v>132</v>
      </c>
      <c r="D59" s="11">
        <v>21.4</v>
      </c>
      <c r="E59" s="26">
        <v>-14</v>
      </c>
      <c r="F59" s="13">
        <v>10</v>
      </c>
      <c r="G59" s="13">
        <v>30</v>
      </c>
      <c r="H59" s="13">
        <v>0</v>
      </c>
      <c r="I59" s="24"/>
      <c r="J59" s="24"/>
      <c r="K59" s="24"/>
      <c r="L59" s="24"/>
      <c r="M59" s="24"/>
      <c r="N59" s="24"/>
      <c r="O59" s="24"/>
      <c r="P59" s="24"/>
      <c r="Q59" s="24"/>
      <c r="R59" s="25"/>
      <c r="S59" s="25"/>
      <c r="T59" s="25"/>
      <c r="U59" s="25">
        <v>18</v>
      </c>
      <c r="V59" s="25">
        <v>39</v>
      </c>
      <c r="W59" s="24">
        <v>43</v>
      </c>
      <c r="Y59" s="24">
        <f t="shared" si="0"/>
        <v>8</v>
      </c>
      <c r="Z59" s="24">
        <f t="shared" si="8"/>
        <v>9</v>
      </c>
      <c r="AA59" s="24">
        <f t="shared" si="9"/>
        <v>43</v>
      </c>
      <c r="AB59" s="24"/>
      <c r="AC59" s="24">
        <f t="shared" si="10"/>
        <v>7</v>
      </c>
      <c r="AD59" s="24">
        <f t="shared" si="11"/>
        <v>1</v>
      </c>
      <c r="AE59" s="24">
        <f t="shared" si="12"/>
        <v>9.380000000001019</v>
      </c>
      <c r="AF59" s="24"/>
      <c r="AG59" s="24">
        <f t="shared" si="13"/>
        <v>8</v>
      </c>
      <c r="AH59" s="24"/>
      <c r="AI59" s="24">
        <f t="shared" si="1"/>
        <v>0</v>
      </c>
      <c r="AJ59" s="24">
        <f t="shared" si="2"/>
        <v>0</v>
      </c>
      <c r="AK59" s="24">
        <f t="shared" si="3"/>
        <v>0</v>
      </c>
      <c r="AL59" s="24">
        <f t="shared" si="4"/>
        <v>29383</v>
      </c>
      <c r="AM59" s="24">
        <f t="shared" si="5"/>
        <v>29383</v>
      </c>
      <c r="AN59" s="24">
        <f t="shared" si="6"/>
        <v>25269.38</v>
      </c>
      <c r="AO59" s="10" t="str">
        <f t="shared" si="7"/>
        <v>C</v>
      </c>
    </row>
    <row r="60" spans="1:41" ht="12.75">
      <c r="A60" s="42">
        <v>344</v>
      </c>
      <c r="B60" s="54" t="s">
        <v>82</v>
      </c>
      <c r="C60" s="44" t="s">
        <v>58</v>
      </c>
      <c r="D60" s="45">
        <v>24.5</v>
      </c>
      <c r="E60" s="46">
        <v>-17</v>
      </c>
      <c r="F60" s="13">
        <v>10</v>
      </c>
      <c r="G60" s="13">
        <v>30</v>
      </c>
      <c r="H60" s="13">
        <v>0</v>
      </c>
      <c r="I60" s="24"/>
      <c r="J60" s="24"/>
      <c r="K60" s="24"/>
      <c r="L60" s="24"/>
      <c r="M60" s="24"/>
      <c r="N60" s="24"/>
      <c r="O60" s="24"/>
      <c r="P60" s="24"/>
      <c r="Q60" s="24"/>
      <c r="R60" s="25"/>
      <c r="S60" s="25"/>
      <c r="T60" s="25"/>
      <c r="U60" s="25">
        <v>19</v>
      </c>
      <c r="V60" s="25">
        <v>4</v>
      </c>
      <c r="W60" s="24">
        <v>12</v>
      </c>
      <c r="Y60" s="24">
        <f t="shared" si="0"/>
        <v>8</v>
      </c>
      <c r="Z60" s="24">
        <f t="shared" si="8"/>
        <v>34</v>
      </c>
      <c r="AA60" s="24">
        <f t="shared" si="9"/>
        <v>12</v>
      </c>
      <c r="AB60" s="24"/>
      <c r="AC60" s="24">
        <f t="shared" si="10"/>
        <v>7</v>
      </c>
      <c r="AD60" s="24">
        <f t="shared" si="11"/>
        <v>6</v>
      </c>
      <c r="AE60" s="24">
        <f t="shared" si="12"/>
        <v>47.16000000000349</v>
      </c>
      <c r="AF60" s="24"/>
      <c r="AG60" s="24">
        <f t="shared" si="13"/>
        <v>9</v>
      </c>
      <c r="AH60" s="24"/>
      <c r="AI60" s="24">
        <f t="shared" si="1"/>
        <v>0</v>
      </c>
      <c r="AJ60" s="24">
        <f t="shared" si="2"/>
        <v>0</v>
      </c>
      <c r="AK60" s="24">
        <f t="shared" si="3"/>
        <v>0</v>
      </c>
      <c r="AL60" s="24">
        <f t="shared" si="4"/>
        <v>30852</v>
      </c>
      <c r="AM60" s="24">
        <f t="shared" si="5"/>
        <v>30852</v>
      </c>
      <c r="AN60" s="24">
        <f t="shared" si="6"/>
        <v>25607.160000000003</v>
      </c>
      <c r="AO60" s="10" t="str">
        <f t="shared" si="7"/>
        <v>C</v>
      </c>
    </row>
    <row r="61" spans="1:41" ht="12.75">
      <c r="A61" s="8">
        <v>151</v>
      </c>
      <c r="B61" s="9" t="s">
        <v>65</v>
      </c>
      <c r="C61" s="10" t="s">
        <v>95</v>
      </c>
      <c r="D61" s="11">
        <v>22</v>
      </c>
      <c r="E61" s="26">
        <v>-17</v>
      </c>
      <c r="F61" s="13">
        <v>10</v>
      </c>
      <c r="G61" s="13">
        <v>30</v>
      </c>
      <c r="H61" s="13">
        <v>0</v>
      </c>
      <c r="I61" s="24"/>
      <c r="J61" s="24"/>
      <c r="K61" s="24"/>
      <c r="L61" s="24"/>
      <c r="M61" s="24"/>
      <c r="N61" s="24"/>
      <c r="O61" s="24"/>
      <c r="P61" s="24"/>
      <c r="Q61" s="24"/>
      <c r="R61" s="25"/>
      <c r="S61" s="25"/>
      <c r="T61" s="25"/>
      <c r="U61" s="25">
        <v>19</v>
      </c>
      <c r="V61" s="25">
        <v>5</v>
      </c>
      <c r="W61" s="24">
        <v>11</v>
      </c>
      <c r="Y61" s="24">
        <f t="shared" si="0"/>
        <v>8</v>
      </c>
      <c r="Z61" s="24">
        <f t="shared" si="8"/>
        <v>35</v>
      </c>
      <c r="AA61" s="24">
        <f t="shared" si="9"/>
        <v>11</v>
      </c>
      <c r="AB61" s="24"/>
      <c r="AC61" s="24">
        <f t="shared" si="10"/>
        <v>7</v>
      </c>
      <c r="AD61" s="24">
        <f t="shared" si="11"/>
        <v>7</v>
      </c>
      <c r="AE61" s="24">
        <f t="shared" si="12"/>
        <v>36.13000000000102</v>
      </c>
      <c r="AF61" s="24"/>
      <c r="AG61" s="24">
        <f t="shared" si="13"/>
        <v>10</v>
      </c>
      <c r="AH61" s="24"/>
      <c r="AI61" s="24">
        <f t="shared" si="1"/>
        <v>0</v>
      </c>
      <c r="AJ61" s="24">
        <f t="shared" si="2"/>
        <v>0</v>
      </c>
      <c r="AK61" s="24">
        <f t="shared" si="3"/>
        <v>0</v>
      </c>
      <c r="AL61" s="24">
        <f t="shared" si="4"/>
        <v>30911</v>
      </c>
      <c r="AM61" s="24">
        <f t="shared" si="5"/>
        <v>30911</v>
      </c>
      <c r="AN61" s="24">
        <f t="shared" si="6"/>
        <v>25656.13</v>
      </c>
      <c r="AO61" s="10" t="str">
        <f t="shared" si="7"/>
        <v>C</v>
      </c>
    </row>
    <row r="62" spans="1:41" ht="12.75">
      <c r="A62" s="20">
        <v>109</v>
      </c>
      <c r="B62" s="21" t="s">
        <v>36</v>
      </c>
      <c r="C62" s="21" t="s">
        <v>37</v>
      </c>
      <c r="D62" s="22">
        <v>24.7</v>
      </c>
      <c r="E62" s="27">
        <v>-21</v>
      </c>
      <c r="F62" s="13">
        <v>9</v>
      </c>
      <c r="G62" s="13">
        <v>30</v>
      </c>
      <c r="H62" s="13">
        <v>0</v>
      </c>
      <c r="I62" s="24"/>
      <c r="J62" s="24"/>
      <c r="K62" s="24"/>
      <c r="L62" s="24"/>
      <c r="M62" s="24"/>
      <c r="N62" s="24"/>
      <c r="O62" s="24"/>
      <c r="P62" s="24"/>
      <c r="Q62" s="24"/>
      <c r="R62" s="25"/>
      <c r="S62" s="25"/>
      <c r="T62" s="25"/>
      <c r="U62" s="25">
        <v>18</v>
      </c>
      <c r="V62" s="25">
        <v>40</v>
      </c>
      <c r="W62" s="24">
        <v>20</v>
      </c>
      <c r="Y62" s="24">
        <f t="shared" si="0"/>
        <v>9</v>
      </c>
      <c r="Z62" s="24">
        <f t="shared" si="8"/>
        <v>10</v>
      </c>
      <c r="AA62" s="24">
        <f t="shared" si="9"/>
        <v>20</v>
      </c>
      <c r="AB62" s="24"/>
      <c r="AC62" s="24">
        <f t="shared" si="10"/>
        <v>7</v>
      </c>
      <c r="AD62" s="24">
        <f t="shared" si="11"/>
        <v>14</v>
      </c>
      <c r="AE62" s="24">
        <f t="shared" si="12"/>
        <v>45.80000000000291</v>
      </c>
      <c r="AF62" s="24"/>
      <c r="AG62" s="24">
        <f t="shared" si="13"/>
        <v>11</v>
      </c>
      <c r="AH62" s="24"/>
      <c r="AI62" s="24">
        <f t="shared" si="1"/>
        <v>0</v>
      </c>
      <c r="AJ62" s="24">
        <f t="shared" si="2"/>
        <v>0</v>
      </c>
      <c r="AK62" s="24">
        <f t="shared" si="3"/>
        <v>0</v>
      </c>
      <c r="AL62" s="24">
        <f t="shared" si="4"/>
        <v>33020</v>
      </c>
      <c r="AM62" s="24">
        <f t="shared" si="5"/>
        <v>33020</v>
      </c>
      <c r="AN62" s="24">
        <f t="shared" si="6"/>
        <v>26085.800000000003</v>
      </c>
      <c r="AO62" s="10" t="str">
        <f t="shared" si="7"/>
        <v>C</v>
      </c>
    </row>
    <row r="63" spans="1:41" ht="12.75">
      <c r="A63" s="20">
        <v>92</v>
      </c>
      <c r="B63" s="21" t="s">
        <v>88</v>
      </c>
      <c r="C63" s="21" t="s">
        <v>89</v>
      </c>
      <c r="D63" s="22">
        <v>24.5</v>
      </c>
      <c r="E63" s="27">
        <v>-15</v>
      </c>
      <c r="F63" s="13">
        <v>10</v>
      </c>
      <c r="G63" s="13">
        <v>30</v>
      </c>
      <c r="H63" s="13">
        <v>0</v>
      </c>
      <c r="I63" s="24"/>
      <c r="J63" s="24"/>
      <c r="K63" s="24"/>
      <c r="L63" s="24"/>
      <c r="M63" s="24"/>
      <c r="N63" s="24"/>
      <c r="O63" s="24"/>
      <c r="P63" s="24"/>
      <c r="Q63" s="24"/>
      <c r="R63" s="25"/>
      <c r="S63" s="25"/>
      <c r="T63" s="25"/>
      <c r="U63" s="25">
        <v>19</v>
      </c>
      <c r="V63" s="25">
        <v>4</v>
      </c>
      <c r="W63" s="24">
        <v>21</v>
      </c>
      <c r="Y63" s="24">
        <f t="shared" si="0"/>
        <v>8</v>
      </c>
      <c r="Z63" s="24">
        <f t="shared" si="8"/>
        <v>34</v>
      </c>
      <c r="AA63" s="24">
        <f t="shared" si="9"/>
        <v>21</v>
      </c>
      <c r="AB63" s="24"/>
      <c r="AC63" s="24">
        <f t="shared" si="10"/>
        <v>7</v>
      </c>
      <c r="AD63" s="24">
        <f t="shared" si="11"/>
        <v>17</v>
      </c>
      <c r="AE63" s="24">
        <f t="shared" si="12"/>
        <v>11.849999999998545</v>
      </c>
      <c r="AF63" s="24"/>
      <c r="AG63" s="24">
        <f t="shared" si="13"/>
        <v>12</v>
      </c>
      <c r="AH63" s="24"/>
      <c r="AI63" s="24">
        <f t="shared" si="1"/>
        <v>0</v>
      </c>
      <c r="AJ63" s="24">
        <f t="shared" si="2"/>
        <v>0</v>
      </c>
      <c r="AK63" s="24">
        <f t="shared" si="3"/>
        <v>0</v>
      </c>
      <c r="AL63" s="24">
        <f t="shared" si="4"/>
        <v>30861</v>
      </c>
      <c r="AM63" s="24">
        <f t="shared" si="5"/>
        <v>30861</v>
      </c>
      <c r="AN63" s="24">
        <f t="shared" si="6"/>
        <v>26231.85</v>
      </c>
      <c r="AO63" s="10" t="str">
        <f t="shared" si="7"/>
        <v>C</v>
      </c>
    </row>
    <row r="64" spans="1:41" ht="12.75">
      <c r="A64" s="26">
        <v>396</v>
      </c>
      <c r="B64" s="9" t="s">
        <v>103</v>
      </c>
      <c r="C64" s="10" t="s">
        <v>104</v>
      </c>
      <c r="D64" s="11">
        <v>23</v>
      </c>
      <c r="E64" s="23">
        <v>-18</v>
      </c>
      <c r="F64" s="13">
        <v>10</v>
      </c>
      <c r="G64" s="13">
        <v>0</v>
      </c>
      <c r="H64" s="13">
        <v>0</v>
      </c>
      <c r="I64" s="24"/>
      <c r="J64" s="24"/>
      <c r="K64" s="24"/>
      <c r="L64" s="24"/>
      <c r="M64" s="24"/>
      <c r="N64" s="24"/>
      <c r="O64" s="24"/>
      <c r="P64" s="24"/>
      <c r="Q64" s="24"/>
      <c r="R64" s="25"/>
      <c r="S64" s="25"/>
      <c r="T64" s="25"/>
      <c r="U64" s="25">
        <v>19</v>
      </c>
      <c r="V64" s="25">
        <v>26</v>
      </c>
      <c r="W64" s="24">
        <v>49</v>
      </c>
      <c r="Y64" s="24">
        <f t="shared" si="0"/>
        <v>9</v>
      </c>
      <c r="Z64" s="24">
        <f t="shared" si="8"/>
        <v>26</v>
      </c>
      <c r="AA64" s="24">
        <f t="shared" si="9"/>
        <v>49</v>
      </c>
      <c r="AB64" s="24"/>
      <c r="AC64" s="24">
        <f t="shared" si="10"/>
        <v>7</v>
      </c>
      <c r="AD64" s="24">
        <f t="shared" si="11"/>
        <v>44</v>
      </c>
      <c r="AE64" s="24">
        <f t="shared" si="12"/>
        <v>47.38000000000102</v>
      </c>
      <c r="AF64" s="24"/>
      <c r="AG64" s="24">
        <f t="shared" si="13"/>
        <v>13</v>
      </c>
      <c r="AH64" s="24"/>
      <c r="AI64" s="24">
        <f t="shared" si="1"/>
        <v>0</v>
      </c>
      <c r="AJ64" s="24">
        <f t="shared" si="2"/>
        <v>0</v>
      </c>
      <c r="AK64" s="24">
        <f t="shared" si="3"/>
        <v>0</v>
      </c>
      <c r="AL64" s="24">
        <f t="shared" si="4"/>
        <v>34009</v>
      </c>
      <c r="AM64" s="24">
        <f t="shared" si="5"/>
        <v>34009</v>
      </c>
      <c r="AN64" s="24">
        <f t="shared" si="6"/>
        <v>27887.38</v>
      </c>
      <c r="AO64" s="10" t="str">
        <f t="shared" si="7"/>
        <v>C</v>
      </c>
    </row>
    <row r="65" spans="1:41" ht="12.75">
      <c r="A65" s="20">
        <v>110</v>
      </c>
      <c r="B65" s="21" t="s">
        <v>38</v>
      </c>
      <c r="C65" s="21" t="s">
        <v>92</v>
      </c>
      <c r="D65" s="22">
        <v>24</v>
      </c>
      <c r="E65" s="23">
        <v>-20</v>
      </c>
      <c r="F65" s="13">
        <v>10</v>
      </c>
      <c r="G65" s="13">
        <v>30</v>
      </c>
      <c r="H65" s="13">
        <v>0</v>
      </c>
      <c r="I65" s="24"/>
      <c r="J65" s="24"/>
      <c r="K65" s="24"/>
      <c r="L65" s="24"/>
      <c r="M65" s="24"/>
      <c r="N65" s="24"/>
      <c r="O65" s="24"/>
      <c r="P65" s="24"/>
      <c r="Q65" s="24"/>
      <c r="R65" s="25"/>
      <c r="S65" s="25"/>
      <c r="T65" s="25"/>
      <c r="U65" s="47" t="s">
        <v>135</v>
      </c>
      <c r="V65" s="25"/>
      <c r="W65" s="24"/>
      <c r="Y65" s="24" t="e">
        <f t="shared" si="0"/>
        <v>#VALUE!</v>
      </c>
      <c r="Z65" s="24" t="e">
        <f t="shared" si="8"/>
        <v>#VALUE!</v>
      </c>
      <c r="AA65" s="24" t="e">
        <f t="shared" si="9"/>
        <v>#VALUE!</v>
      </c>
      <c r="AB65" s="24"/>
      <c r="AC65" s="24" t="e">
        <f t="shared" si="10"/>
        <v>#VALUE!</v>
      </c>
      <c r="AD65" s="24" t="e">
        <f t="shared" si="11"/>
        <v>#VALUE!</v>
      </c>
      <c r="AE65" s="24" t="e">
        <f t="shared" si="12"/>
        <v>#VALUE!</v>
      </c>
      <c r="AF65" s="24"/>
      <c r="AG65" s="24">
        <f t="shared" si="13"/>
        <v>14</v>
      </c>
      <c r="AH65" s="24"/>
      <c r="AI65" s="24">
        <f t="shared" si="1"/>
        <v>0</v>
      </c>
      <c r="AJ65" s="24">
        <f t="shared" si="2"/>
        <v>0</v>
      </c>
      <c r="AK65" s="24">
        <f t="shared" si="3"/>
        <v>0</v>
      </c>
      <c r="AL65" s="24" t="e">
        <f t="shared" si="4"/>
        <v>#VALUE!</v>
      </c>
      <c r="AM65" s="24" t="e">
        <f t="shared" si="5"/>
        <v>#VALUE!</v>
      </c>
      <c r="AN65" s="24" t="e">
        <f t="shared" si="6"/>
        <v>#VALUE!</v>
      </c>
      <c r="AO65" s="10" t="str">
        <f t="shared" si="7"/>
        <v>C</v>
      </c>
    </row>
    <row r="66" spans="1:41" ht="12.75">
      <c r="A66" s="20">
        <v>393</v>
      </c>
      <c r="B66" s="21" t="s">
        <v>125</v>
      </c>
      <c r="C66" s="21" t="s">
        <v>126</v>
      </c>
      <c r="D66" s="22">
        <v>24.9</v>
      </c>
      <c r="E66" s="23">
        <v>-5</v>
      </c>
      <c r="F66" s="13"/>
      <c r="G66" s="13"/>
      <c r="H66" s="13"/>
      <c r="I66" s="24"/>
      <c r="J66" s="24"/>
      <c r="K66" s="24"/>
      <c r="L66" s="24"/>
      <c r="M66" s="24"/>
      <c r="N66" s="24"/>
      <c r="O66" s="24"/>
      <c r="P66" s="24"/>
      <c r="Q66" s="24"/>
      <c r="R66" s="25"/>
      <c r="S66" s="25"/>
      <c r="T66" s="25"/>
      <c r="U66" s="47" t="s">
        <v>136</v>
      </c>
      <c r="V66" s="25"/>
      <c r="W66" s="24"/>
      <c r="Y66" s="24" t="e">
        <f t="shared" si="0"/>
        <v>#VALUE!</v>
      </c>
      <c r="Z66" s="24" t="e">
        <f t="shared" si="8"/>
        <v>#VALUE!</v>
      </c>
      <c r="AA66" s="24" t="e">
        <f t="shared" si="9"/>
        <v>#VALUE!</v>
      </c>
      <c r="AB66" s="24"/>
      <c r="AC66" s="24" t="e">
        <f t="shared" si="10"/>
        <v>#VALUE!</v>
      </c>
      <c r="AD66" s="24" t="e">
        <f t="shared" si="11"/>
        <v>#VALUE!</v>
      </c>
      <c r="AE66" s="24" t="e">
        <f t="shared" si="12"/>
        <v>#VALUE!</v>
      </c>
      <c r="AF66" s="24"/>
      <c r="AG66" s="24">
        <f t="shared" si="13"/>
        <v>15</v>
      </c>
      <c r="AH66" s="24"/>
      <c r="AI66" s="24">
        <f t="shared" si="1"/>
        <v>0</v>
      </c>
      <c r="AJ66" s="24">
        <f t="shared" si="2"/>
        <v>0</v>
      </c>
      <c r="AK66" s="24">
        <f t="shared" si="3"/>
        <v>0</v>
      </c>
      <c r="AL66" s="24" t="e">
        <f t="shared" si="4"/>
        <v>#VALUE!</v>
      </c>
      <c r="AM66" s="24" t="e">
        <f t="shared" si="5"/>
        <v>#VALUE!</v>
      </c>
      <c r="AN66" s="24" t="e">
        <f t="shared" si="6"/>
        <v>#VALUE!</v>
      </c>
      <c r="AO66" s="10" t="str">
        <f t="shared" si="7"/>
        <v>C</v>
      </c>
    </row>
    <row r="67" spans="1:40" ht="12.75">
      <c r="A67" s="20"/>
      <c r="B67" s="21"/>
      <c r="C67" s="21"/>
      <c r="D67" s="22"/>
      <c r="E67" s="23"/>
      <c r="F67" s="13"/>
      <c r="G67" s="13"/>
      <c r="H67" s="13"/>
      <c r="I67" s="24"/>
      <c r="J67" s="24"/>
      <c r="K67" s="24"/>
      <c r="L67" s="24"/>
      <c r="M67" s="24"/>
      <c r="N67" s="24"/>
      <c r="O67" s="24"/>
      <c r="P67" s="24"/>
      <c r="Q67" s="24"/>
      <c r="R67" s="25"/>
      <c r="S67" s="25"/>
      <c r="T67" s="25"/>
      <c r="U67" s="25"/>
      <c r="V67" s="25"/>
      <c r="W67" s="24"/>
      <c r="Y67" s="24"/>
      <c r="Z67" s="24"/>
      <c r="AA67" s="24"/>
      <c r="AB67" s="24"/>
      <c r="AC67" s="24"/>
      <c r="AD67" s="24"/>
      <c r="AE67" s="24"/>
      <c r="AF67" s="24"/>
      <c r="AH67" s="24"/>
      <c r="AI67" s="24"/>
      <c r="AJ67" s="24"/>
      <c r="AK67" s="24"/>
      <c r="AL67" s="24"/>
      <c r="AM67" s="24"/>
      <c r="AN67" s="24"/>
    </row>
    <row r="68" spans="1:40" ht="12.75">
      <c r="A68" s="20"/>
      <c r="B68" s="21"/>
      <c r="C68" s="21"/>
      <c r="D68" s="22"/>
      <c r="E68" s="23"/>
      <c r="F68" s="13"/>
      <c r="G68" s="13"/>
      <c r="H68" s="13"/>
      <c r="I68" s="24"/>
      <c r="J68" s="24"/>
      <c r="K68" s="24"/>
      <c r="L68" s="24"/>
      <c r="M68" s="24"/>
      <c r="N68" s="24"/>
      <c r="O68" s="24"/>
      <c r="P68" s="24"/>
      <c r="Q68" s="24"/>
      <c r="R68" s="25"/>
      <c r="S68" s="25"/>
      <c r="T68" s="25"/>
      <c r="U68" s="25"/>
      <c r="V68" s="25"/>
      <c r="W68" s="24"/>
      <c r="Y68" s="24"/>
      <c r="Z68" s="24"/>
      <c r="AA68" s="24"/>
      <c r="AB68" s="24"/>
      <c r="AC68" s="24"/>
      <c r="AD68" s="24"/>
      <c r="AE68" s="24"/>
      <c r="AF68" s="24"/>
      <c r="AH68" s="24"/>
      <c r="AI68" s="24"/>
      <c r="AJ68" s="24"/>
      <c r="AK68" s="24"/>
      <c r="AL68" s="24"/>
      <c r="AM68" s="24"/>
      <c r="AN68" s="24"/>
    </row>
    <row r="69" spans="1:40" ht="12.75">
      <c r="A69" s="20"/>
      <c r="B69" s="21"/>
      <c r="C69" s="21"/>
      <c r="D69" s="22"/>
      <c r="E69" s="23"/>
      <c r="F69" s="13"/>
      <c r="G69" s="13"/>
      <c r="H69" s="13"/>
      <c r="I69" s="24"/>
      <c r="J69" s="24"/>
      <c r="K69" s="24"/>
      <c r="L69" s="24"/>
      <c r="M69" s="24"/>
      <c r="N69" s="24"/>
      <c r="O69" s="24"/>
      <c r="P69" s="24"/>
      <c r="Q69" s="24"/>
      <c r="R69" s="25"/>
      <c r="S69" s="25"/>
      <c r="T69" s="25"/>
      <c r="U69" s="25"/>
      <c r="V69" s="25"/>
      <c r="W69" s="24"/>
      <c r="Y69" s="24"/>
      <c r="Z69" s="24"/>
      <c r="AA69" s="24"/>
      <c r="AB69" s="24"/>
      <c r="AC69" s="24"/>
      <c r="AD69" s="24"/>
      <c r="AE69" s="24"/>
      <c r="AF69" s="24"/>
      <c r="AH69" s="24"/>
      <c r="AI69" s="24"/>
      <c r="AJ69" s="24"/>
      <c r="AK69" s="24"/>
      <c r="AL69" s="24"/>
      <c r="AM69" s="24"/>
      <c r="AN69" s="24"/>
    </row>
    <row r="70" spans="1:40" ht="12.75">
      <c r="A70" s="20"/>
      <c r="B70" s="21"/>
      <c r="C70" s="21"/>
      <c r="D70" s="22"/>
      <c r="E70" s="23"/>
      <c r="F70" s="13"/>
      <c r="G70" s="13"/>
      <c r="H70" s="13"/>
      <c r="I70" s="24"/>
      <c r="J70" s="24"/>
      <c r="K70" s="24"/>
      <c r="L70" s="24"/>
      <c r="M70" s="24"/>
      <c r="N70" s="24"/>
      <c r="O70" s="24"/>
      <c r="P70" s="24"/>
      <c r="Q70" s="24"/>
      <c r="R70" s="25"/>
      <c r="S70" s="25"/>
      <c r="T70" s="25"/>
      <c r="U70" s="25"/>
      <c r="V70" s="25"/>
      <c r="W70" s="24"/>
      <c r="Y70" s="24"/>
      <c r="Z70" s="24"/>
      <c r="AA70" s="24"/>
      <c r="AB70" s="24"/>
      <c r="AC70" s="24"/>
      <c r="AD70" s="24"/>
      <c r="AE70" s="24"/>
      <c r="AF70" s="24"/>
      <c r="AH70" s="24"/>
      <c r="AI70" s="24"/>
      <c r="AJ70" s="24"/>
      <c r="AK70" s="24"/>
      <c r="AL70" s="24"/>
      <c r="AM70" s="24"/>
      <c r="AN70" s="24"/>
    </row>
    <row r="71" spans="1:41" ht="12.75">
      <c r="A71" s="20"/>
      <c r="B71" s="21"/>
      <c r="C71" s="21"/>
      <c r="D71" s="22"/>
      <c r="E71" s="23"/>
      <c r="F71" s="13"/>
      <c r="G71" s="13"/>
      <c r="H71" s="13"/>
      <c r="I71" s="24"/>
      <c r="J71" s="24"/>
      <c r="K71" s="24"/>
      <c r="L71" s="24"/>
      <c r="M71" s="24"/>
      <c r="N71" s="24"/>
      <c r="O71" s="24"/>
      <c r="P71" s="24"/>
      <c r="Q71" s="24"/>
      <c r="R71" s="25"/>
      <c r="S71" s="25"/>
      <c r="T71" s="25"/>
      <c r="U71" s="25"/>
      <c r="V71" s="25"/>
      <c r="W71" s="24"/>
      <c r="Y71" s="24"/>
      <c r="Z71" s="24"/>
      <c r="AA71" s="24"/>
      <c r="AB71" s="24"/>
      <c r="AC71" s="24"/>
      <c r="AD71" s="24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</row>
    <row r="72" spans="1:41" ht="12.75">
      <c r="A72" s="20"/>
      <c r="B72" s="21"/>
      <c r="C72" s="21"/>
      <c r="D72" s="22"/>
      <c r="E72" s="23"/>
      <c r="F72" s="13"/>
      <c r="G72" s="13"/>
      <c r="H72" s="13"/>
      <c r="I72" s="24"/>
      <c r="J72" s="24"/>
      <c r="K72" s="24"/>
      <c r="L72" s="24"/>
      <c r="M72" s="24"/>
      <c r="N72" s="24"/>
      <c r="O72" s="24"/>
      <c r="P72" s="24"/>
      <c r="Q72" s="24"/>
      <c r="R72" s="25"/>
      <c r="S72" s="25"/>
      <c r="T72" s="25"/>
      <c r="U72" s="25"/>
      <c r="V72" s="25"/>
      <c r="W72" s="24"/>
      <c r="Y72" s="24"/>
      <c r="Z72" s="24"/>
      <c r="AA72" s="24"/>
      <c r="AB72" s="24"/>
      <c r="AC72" s="24"/>
      <c r="AD72" s="24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</row>
    <row r="73" spans="1:41" ht="12.75">
      <c r="A73" s="20"/>
      <c r="B73" s="21"/>
      <c r="C73" s="21"/>
      <c r="D73" s="22"/>
      <c r="E73" s="23"/>
      <c r="F73" s="13"/>
      <c r="G73" s="13"/>
      <c r="H73" s="13"/>
      <c r="I73" s="24"/>
      <c r="J73" s="24"/>
      <c r="K73" s="24"/>
      <c r="L73" s="24"/>
      <c r="M73" s="24"/>
      <c r="N73" s="24"/>
      <c r="O73" s="24"/>
      <c r="P73" s="24"/>
      <c r="Q73" s="24"/>
      <c r="R73" s="25"/>
      <c r="S73" s="25"/>
      <c r="T73" s="25"/>
      <c r="U73" s="25"/>
      <c r="V73" s="25"/>
      <c r="W73" s="24"/>
      <c r="Y73" s="24"/>
      <c r="Z73" s="24"/>
      <c r="AA73" s="24"/>
      <c r="AB73" s="24"/>
      <c r="AC73" s="24"/>
      <c r="AD73" s="24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</row>
    <row r="74" spans="1:41" ht="12.75">
      <c r="A74" s="20"/>
      <c r="B74" s="21"/>
      <c r="C74" s="21"/>
      <c r="D74" s="22"/>
      <c r="E74" s="23"/>
      <c r="G74" s="13"/>
      <c r="H74" s="13"/>
      <c r="I74" s="24"/>
      <c r="J74" s="24"/>
      <c r="K74" s="24"/>
      <c r="L74" s="24"/>
      <c r="M74" s="24"/>
      <c r="N74" s="24"/>
      <c r="O74" s="24"/>
      <c r="P74" s="24"/>
      <c r="Q74" s="24"/>
      <c r="R74" s="25"/>
      <c r="S74" s="25"/>
      <c r="T74" s="25"/>
      <c r="U74" s="25"/>
      <c r="V74" s="25"/>
      <c r="W74" s="24"/>
      <c r="Y74" s="24"/>
      <c r="Z74" s="24"/>
      <c r="AA74" s="24"/>
      <c r="AB74" s="24"/>
      <c r="AC74" s="24"/>
      <c r="AD74" s="24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</row>
    <row r="75" spans="1:41" ht="12.75">
      <c r="A75" s="20"/>
      <c r="B75" s="21"/>
      <c r="C75" s="21"/>
      <c r="D75" s="22"/>
      <c r="E75" s="23"/>
      <c r="F75" s="13"/>
      <c r="G75" s="13"/>
      <c r="H75" s="13"/>
      <c r="I75" s="24"/>
      <c r="J75" s="24"/>
      <c r="K75" s="24"/>
      <c r="L75" s="24"/>
      <c r="M75" s="24"/>
      <c r="N75" s="24"/>
      <c r="O75" s="24"/>
      <c r="P75" s="24"/>
      <c r="Q75" s="24"/>
      <c r="R75" s="25"/>
      <c r="S75" s="25"/>
      <c r="T75" s="25"/>
      <c r="U75" s="25"/>
      <c r="V75" s="25"/>
      <c r="W75" s="24"/>
      <c r="Y75" s="24"/>
      <c r="Z75" s="24"/>
      <c r="AA75" s="24"/>
      <c r="AB75" s="24"/>
      <c r="AC75" s="24"/>
      <c r="AD75" s="24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</row>
    <row r="76" spans="1:41" ht="12.75">
      <c r="A76" s="20"/>
      <c r="B76" s="21"/>
      <c r="C76" s="21"/>
      <c r="D76" s="22"/>
      <c r="E76" s="23"/>
      <c r="F76" s="13"/>
      <c r="G76" s="13"/>
      <c r="H76" s="13"/>
      <c r="I76" s="24"/>
      <c r="J76" s="24"/>
      <c r="K76" s="24"/>
      <c r="L76" s="24"/>
      <c r="M76" s="24"/>
      <c r="N76" s="24"/>
      <c r="O76" s="24"/>
      <c r="P76" s="24"/>
      <c r="Q76" s="24"/>
      <c r="R76" s="25"/>
      <c r="S76" s="25"/>
      <c r="T76" s="25"/>
      <c r="U76" s="25"/>
      <c r="V76" s="25"/>
      <c r="W76" s="24"/>
      <c r="Y76" s="24"/>
      <c r="Z76" s="24"/>
      <c r="AA76" s="24"/>
      <c r="AB76" s="24"/>
      <c r="AC76" s="24"/>
      <c r="AD76" s="24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</row>
    <row r="77" spans="1:41" ht="12.75">
      <c r="A77" s="42"/>
      <c r="B77" s="43"/>
      <c r="C77" s="44"/>
      <c r="D77" s="45"/>
      <c r="E77" s="46"/>
      <c r="F77" s="13"/>
      <c r="G77" s="13"/>
      <c r="H77" s="13"/>
      <c r="I77" s="24"/>
      <c r="J77" s="24"/>
      <c r="K77" s="24"/>
      <c r="L77" s="24"/>
      <c r="M77" s="24"/>
      <c r="N77" s="24"/>
      <c r="O77" s="24"/>
      <c r="P77" s="24"/>
      <c r="Q77" s="24"/>
      <c r="R77" s="25"/>
      <c r="S77" s="25"/>
      <c r="T77" s="25"/>
      <c r="U77" s="25"/>
      <c r="V77" s="25"/>
      <c r="W77" s="24"/>
      <c r="Y77" s="24"/>
      <c r="Z77" s="24"/>
      <c r="AA77" s="24"/>
      <c r="AB77" s="24"/>
      <c r="AC77" s="24"/>
      <c r="AD77" s="24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</row>
    <row r="78" spans="1:41" ht="12.75">
      <c r="A78" s="42"/>
      <c r="B78" s="43"/>
      <c r="C78" s="44"/>
      <c r="D78" s="45"/>
      <c r="E78" s="46"/>
      <c r="F78" s="13"/>
      <c r="G78" s="13"/>
      <c r="H78" s="13"/>
      <c r="I78" s="24"/>
      <c r="J78" s="24"/>
      <c r="K78" s="24"/>
      <c r="L78" s="24"/>
      <c r="M78" s="24"/>
      <c r="N78" s="24"/>
      <c r="O78" s="24"/>
      <c r="P78" s="24"/>
      <c r="Q78" s="24"/>
      <c r="R78" s="25"/>
      <c r="S78" s="25"/>
      <c r="T78" s="25"/>
      <c r="U78" s="25"/>
      <c r="V78" s="25"/>
      <c r="W78" s="24"/>
      <c r="Y78" s="24"/>
      <c r="Z78" s="24"/>
      <c r="AA78" s="24"/>
      <c r="AB78" s="24"/>
      <c r="AC78" s="24"/>
      <c r="AD78" s="24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</row>
    <row r="79" spans="1:41" ht="12.75">
      <c r="A79" s="20"/>
      <c r="B79" s="21"/>
      <c r="C79" s="21"/>
      <c r="D79" s="22"/>
      <c r="E79" s="23"/>
      <c r="G79" s="13"/>
      <c r="H79" s="13"/>
      <c r="I79" s="24"/>
      <c r="J79" s="24"/>
      <c r="K79" s="24"/>
      <c r="L79" s="24"/>
      <c r="M79" s="24"/>
      <c r="N79" s="24"/>
      <c r="O79" s="24"/>
      <c r="P79" s="24"/>
      <c r="Q79" s="24"/>
      <c r="R79" s="25"/>
      <c r="S79" s="25"/>
      <c r="T79" s="25"/>
      <c r="U79" s="25"/>
      <c r="V79" s="25"/>
      <c r="W79" s="24"/>
      <c r="Y79" s="24"/>
      <c r="Z79" s="24"/>
      <c r="AA79" s="24"/>
      <c r="AB79" s="24"/>
      <c r="AC79" s="24"/>
      <c r="AD79" s="24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</row>
    <row r="80" spans="1:41" ht="12.75">
      <c r="A80" s="20"/>
      <c r="B80" s="21"/>
      <c r="C80" s="21"/>
      <c r="D80" s="22"/>
      <c r="E80" s="23"/>
      <c r="G80" s="13"/>
      <c r="H80" s="13"/>
      <c r="I80" s="24"/>
      <c r="J80" s="24"/>
      <c r="K80" s="24"/>
      <c r="L80" s="24"/>
      <c r="M80" s="24"/>
      <c r="N80" s="24"/>
      <c r="O80" s="24"/>
      <c r="P80" s="24"/>
      <c r="Q80" s="24"/>
      <c r="R80" s="25"/>
      <c r="S80" s="25"/>
      <c r="T80" s="25"/>
      <c r="U80" s="25"/>
      <c r="V80" s="25"/>
      <c r="W80" s="24"/>
      <c r="Y80" s="24"/>
      <c r="Z80" s="24"/>
      <c r="AA80" s="24"/>
      <c r="AB80" s="24"/>
      <c r="AC80" s="24"/>
      <c r="AD80" s="24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</row>
    <row r="81" spans="1:41" ht="12.75">
      <c r="A81" s="20"/>
      <c r="B81" s="21"/>
      <c r="C81" s="21"/>
      <c r="D81" s="22"/>
      <c r="E81" s="23"/>
      <c r="G81" s="13"/>
      <c r="H81" s="13"/>
      <c r="I81" s="24"/>
      <c r="J81" s="24"/>
      <c r="K81" s="24"/>
      <c r="L81" s="24"/>
      <c r="M81" s="24"/>
      <c r="N81" s="24"/>
      <c r="O81" s="24"/>
      <c r="P81" s="24"/>
      <c r="Q81" s="24"/>
      <c r="R81" s="25"/>
      <c r="S81" s="25"/>
      <c r="T81" s="25"/>
      <c r="U81" s="25"/>
      <c r="V81" s="25"/>
      <c r="W81" s="24"/>
      <c r="Y81" s="24"/>
      <c r="Z81" s="24"/>
      <c r="AA81" s="24"/>
      <c r="AB81" s="24"/>
      <c r="AC81" s="24"/>
      <c r="AD81" s="24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</row>
    <row r="82" spans="1:41" ht="12.75">
      <c r="A82" s="20"/>
      <c r="B82" s="21"/>
      <c r="C82" s="21"/>
      <c r="D82" s="22"/>
      <c r="E82" s="23"/>
      <c r="G82" s="13"/>
      <c r="H82" s="13"/>
      <c r="I82" s="24"/>
      <c r="J82" s="24"/>
      <c r="K82" s="24"/>
      <c r="L82" s="24"/>
      <c r="M82" s="24"/>
      <c r="N82" s="24"/>
      <c r="O82" s="24"/>
      <c r="P82" s="24"/>
      <c r="Q82" s="24"/>
      <c r="R82" s="25"/>
      <c r="S82" s="25"/>
      <c r="T82" s="25"/>
      <c r="U82" s="25"/>
      <c r="V82" s="25"/>
      <c r="W82" s="24"/>
      <c r="Y82" s="24"/>
      <c r="Z82" s="24"/>
      <c r="AA82" s="24"/>
      <c r="AB82" s="24"/>
      <c r="AC82" s="24"/>
      <c r="AD82" s="24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</row>
    <row r="83" spans="5:40" s="44" customFormat="1" ht="12.75">
      <c r="E83" s="55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</row>
    <row r="84" spans="5:40" s="44" customFormat="1" ht="12.75">
      <c r="E84" s="55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</row>
    <row r="85" spans="5:40" s="44" customFormat="1" ht="12.75">
      <c r="E85" s="55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</row>
    <row r="86" spans="5:40" s="44" customFormat="1" ht="12.75">
      <c r="E86" s="55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</row>
    <row r="87" spans="5:40" s="44" customFormat="1" ht="12.75">
      <c r="E87" s="55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</row>
    <row r="88" spans="5:40" s="44" customFormat="1" ht="12.75">
      <c r="E88" s="55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</row>
    <row r="89" spans="5:40" s="44" customFormat="1" ht="12.75">
      <c r="E89" s="55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</row>
    <row r="90" spans="5:40" s="44" customFormat="1" ht="12.75">
      <c r="E90" s="55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</row>
    <row r="91" spans="5:40" s="44" customFormat="1" ht="12.75">
      <c r="E91" s="55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</row>
    <row r="92" spans="5:40" s="44" customFormat="1" ht="12.75">
      <c r="E92" s="55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</row>
    <row r="93" spans="5:40" s="44" customFormat="1" ht="12.75">
      <c r="E93" s="55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</row>
    <row r="94" spans="5:40" s="44" customFormat="1" ht="12.75">
      <c r="E94" s="55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</row>
    <row r="95" spans="5:40" s="44" customFormat="1" ht="12.75">
      <c r="E95" s="55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</row>
    <row r="96" spans="5:40" s="44" customFormat="1" ht="12.75">
      <c r="E96" s="55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</row>
    <row r="97" spans="5:40" s="44" customFormat="1" ht="12.75">
      <c r="E97" s="55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</row>
    <row r="98" spans="5:40" s="44" customFormat="1" ht="12.75">
      <c r="E98" s="55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</row>
    <row r="99" spans="9:40" ht="12.75"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Y99" s="24"/>
      <c r="Z99" s="24"/>
      <c r="AA99" s="24"/>
      <c r="AB99" s="24"/>
      <c r="AC99" s="24"/>
      <c r="AD99" s="24"/>
      <c r="AE99" s="24"/>
      <c r="AF99" s="24"/>
      <c r="AH99" s="24"/>
      <c r="AI99" s="24"/>
      <c r="AJ99" s="24"/>
      <c r="AK99" s="24"/>
      <c r="AL99" s="24"/>
      <c r="AM99" s="24"/>
      <c r="AN99" s="24"/>
    </row>
    <row r="100" spans="9:40" ht="12.75"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Y100" s="24"/>
      <c r="Z100" s="24"/>
      <c r="AA100" s="24"/>
      <c r="AB100" s="24"/>
      <c r="AC100" s="24"/>
      <c r="AD100" s="24"/>
      <c r="AE100" s="24"/>
      <c r="AF100" s="24"/>
      <c r="AH100" s="24"/>
      <c r="AI100" s="24"/>
      <c r="AJ100" s="24"/>
      <c r="AK100" s="24"/>
      <c r="AL100" s="24"/>
      <c r="AM100" s="24"/>
      <c r="AN100" s="24"/>
    </row>
    <row r="101" spans="9:40" ht="12.75"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Y101" s="24"/>
      <c r="Z101" s="24"/>
      <c r="AA101" s="24"/>
      <c r="AB101" s="24"/>
      <c r="AC101" s="24"/>
      <c r="AD101" s="24"/>
      <c r="AE101" s="24"/>
      <c r="AF101" s="24"/>
      <c r="AH101" s="24"/>
      <c r="AI101" s="24"/>
      <c r="AJ101" s="24"/>
      <c r="AK101" s="24"/>
      <c r="AL101" s="24"/>
      <c r="AM101" s="24"/>
      <c r="AN101" s="24"/>
    </row>
    <row r="102" spans="9:40" ht="12.75"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Y102" s="24"/>
      <c r="Z102" s="24"/>
      <c r="AA102" s="24"/>
      <c r="AB102" s="24"/>
      <c r="AC102" s="24"/>
      <c r="AD102" s="24"/>
      <c r="AE102" s="24"/>
      <c r="AF102" s="24"/>
      <c r="AH102" s="24"/>
      <c r="AI102" s="24"/>
      <c r="AJ102" s="24"/>
      <c r="AK102" s="24"/>
      <c r="AL102" s="24"/>
      <c r="AM102" s="24"/>
      <c r="AN102" s="24"/>
    </row>
    <row r="103" spans="9:40" ht="12.75"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Y103" s="24"/>
      <c r="Z103" s="24"/>
      <c r="AA103" s="24"/>
      <c r="AB103" s="24"/>
      <c r="AC103" s="24"/>
      <c r="AD103" s="24"/>
      <c r="AE103" s="24"/>
      <c r="AF103" s="24"/>
      <c r="AH103" s="24"/>
      <c r="AI103" s="24"/>
      <c r="AJ103" s="24"/>
      <c r="AK103" s="24"/>
      <c r="AL103" s="24"/>
      <c r="AM103" s="24"/>
      <c r="AN103" s="24"/>
    </row>
    <row r="104" spans="9:40" ht="12.75"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Y104" s="24"/>
      <c r="Z104" s="24"/>
      <c r="AA104" s="24"/>
      <c r="AB104" s="24"/>
      <c r="AC104" s="24"/>
      <c r="AD104" s="24"/>
      <c r="AE104" s="24"/>
      <c r="AF104" s="24"/>
      <c r="AH104" s="24"/>
      <c r="AI104" s="24"/>
      <c r="AJ104" s="24"/>
      <c r="AK104" s="24"/>
      <c r="AL104" s="24"/>
      <c r="AM104" s="24"/>
      <c r="AN104" s="24"/>
    </row>
    <row r="105" spans="9:40" ht="12.75"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Y105" s="24"/>
      <c r="Z105" s="24"/>
      <c r="AA105" s="24"/>
      <c r="AB105" s="24"/>
      <c r="AC105" s="24"/>
      <c r="AD105" s="24"/>
      <c r="AE105" s="24"/>
      <c r="AF105" s="24"/>
      <c r="AH105" s="24"/>
      <c r="AI105" s="24"/>
      <c r="AJ105" s="24"/>
      <c r="AK105" s="24"/>
      <c r="AL105" s="24"/>
      <c r="AM105" s="24"/>
      <c r="AN105" s="24"/>
    </row>
    <row r="106" spans="9:40" ht="12.75"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Y106" s="24"/>
      <c r="Z106" s="24"/>
      <c r="AA106" s="24"/>
      <c r="AB106" s="24"/>
      <c r="AC106" s="24"/>
      <c r="AD106" s="24"/>
      <c r="AE106" s="24"/>
      <c r="AF106" s="24"/>
      <c r="AH106" s="24"/>
      <c r="AI106" s="24"/>
      <c r="AJ106" s="24"/>
      <c r="AK106" s="24"/>
      <c r="AL106" s="24"/>
      <c r="AM106" s="24"/>
      <c r="AN106" s="24"/>
    </row>
    <row r="107" spans="9:40" ht="12.75"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Y107" s="24"/>
      <c r="Z107" s="24"/>
      <c r="AA107" s="24"/>
      <c r="AB107" s="24"/>
      <c r="AC107" s="24"/>
      <c r="AD107" s="24"/>
      <c r="AE107" s="24"/>
      <c r="AF107" s="24"/>
      <c r="AH107" s="24"/>
      <c r="AI107" s="24"/>
      <c r="AJ107" s="24"/>
      <c r="AK107" s="24"/>
      <c r="AL107" s="24"/>
      <c r="AM107" s="24"/>
      <c r="AN107" s="24"/>
    </row>
    <row r="108" spans="9:40" ht="12.75"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Y108" s="24"/>
      <c r="Z108" s="24"/>
      <c r="AA108" s="24"/>
      <c r="AB108" s="24"/>
      <c r="AC108" s="24"/>
      <c r="AD108" s="24"/>
      <c r="AE108" s="24"/>
      <c r="AF108" s="24"/>
      <c r="AH108" s="24"/>
      <c r="AI108" s="24"/>
      <c r="AJ108" s="24"/>
      <c r="AK108" s="24"/>
      <c r="AL108" s="24"/>
      <c r="AM108" s="24"/>
      <c r="AN108" s="24"/>
    </row>
    <row r="109" spans="9:40" ht="12.75"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Y109" s="24"/>
      <c r="Z109" s="24"/>
      <c r="AA109" s="24"/>
      <c r="AB109" s="24"/>
      <c r="AC109" s="24"/>
      <c r="AD109" s="24"/>
      <c r="AE109" s="24"/>
      <c r="AF109" s="24"/>
      <c r="AH109" s="24"/>
      <c r="AI109" s="24"/>
      <c r="AJ109" s="24"/>
      <c r="AK109" s="24"/>
      <c r="AL109" s="24"/>
      <c r="AM109" s="24"/>
      <c r="AN109" s="24"/>
    </row>
    <row r="110" spans="9:40" ht="12.75"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Y110" s="24"/>
      <c r="Z110" s="24"/>
      <c r="AA110" s="24"/>
      <c r="AB110" s="24"/>
      <c r="AC110" s="24"/>
      <c r="AD110" s="24"/>
      <c r="AE110" s="24"/>
      <c r="AF110" s="24"/>
      <c r="AH110" s="24"/>
      <c r="AI110" s="24"/>
      <c r="AJ110" s="24"/>
      <c r="AK110" s="24"/>
      <c r="AL110" s="24"/>
      <c r="AM110" s="24"/>
      <c r="AN110" s="24"/>
    </row>
    <row r="111" spans="9:40" ht="12.75"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Y111" s="24"/>
      <c r="Z111" s="24"/>
      <c r="AA111" s="24"/>
      <c r="AB111" s="24"/>
      <c r="AC111" s="24"/>
      <c r="AD111" s="24"/>
      <c r="AE111" s="24"/>
      <c r="AF111" s="24"/>
      <c r="AH111" s="24"/>
      <c r="AI111" s="24"/>
      <c r="AJ111" s="24"/>
      <c r="AK111" s="24"/>
      <c r="AL111" s="24"/>
      <c r="AM111" s="24"/>
      <c r="AN111" s="24"/>
    </row>
    <row r="112" spans="9:40" ht="12.75"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Y112" s="24"/>
      <c r="Z112" s="24"/>
      <c r="AA112" s="24"/>
      <c r="AB112" s="24"/>
      <c r="AC112" s="24"/>
      <c r="AD112" s="24"/>
      <c r="AE112" s="24"/>
      <c r="AF112" s="24"/>
      <c r="AH112" s="24"/>
      <c r="AI112" s="24"/>
      <c r="AJ112" s="24"/>
      <c r="AK112" s="24"/>
      <c r="AL112" s="24"/>
      <c r="AM112" s="24"/>
      <c r="AN112" s="24"/>
    </row>
    <row r="113" spans="9:40" ht="12.75"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Y113" s="24"/>
      <c r="Z113" s="24"/>
      <c r="AA113" s="24"/>
      <c r="AB113" s="24"/>
      <c r="AC113" s="24"/>
      <c r="AD113" s="24"/>
      <c r="AE113" s="24"/>
      <c r="AF113" s="24"/>
      <c r="AH113" s="24"/>
      <c r="AI113" s="24"/>
      <c r="AJ113" s="24"/>
      <c r="AK113" s="24"/>
      <c r="AL113" s="24"/>
      <c r="AM113" s="24"/>
      <c r="AN113" s="24"/>
    </row>
    <row r="114" spans="9:40" ht="12.75"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Y114" s="24"/>
      <c r="Z114" s="24"/>
      <c r="AA114" s="24"/>
      <c r="AB114" s="24"/>
      <c r="AC114" s="24"/>
      <c r="AD114" s="24"/>
      <c r="AE114" s="24"/>
      <c r="AF114" s="24"/>
      <c r="AH114" s="24"/>
      <c r="AI114" s="24"/>
      <c r="AJ114" s="24"/>
      <c r="AK114" s="24"/>
      <c r="AL114" s="24"/>
      <c r="AM114" s="24"/>
      <c r="AN114" s="24"/>
    </row>
    <row r="115" spans="9:40" ht="12.75"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Y115" s="24"/>
      <c r="Z115" s="24"/>
      <c r="AA115" s="24"/>
      <c r="AB115" s="24"/>
      <c r="AC115" s="24"/>
      <c r="AD115" s="24"/>
      <c r="AE115" s="24"/>
      <c r="AF115" s="24"/>
      <c r="AH115" s="24"/>
      <c r="AI115" s="24"/>
      <c r="AJ115" s="24"/>
      <c r="AK115" s="24"/>
      <c r="AL115" s="24"/>
      <c r="AM115" s="24"/>
      <c r="AN115" s="24"/>
    </row>
    <row r="116" spans="9:40" ht="12.75"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Y116" s="24"/>
      <c r="Z116" s="24"/>
      <c r="AA116" s="24"/>
      <c r="AB116" s="24"/>
      <c r="AC116" s="24"/>
      <c r="AD116" s="24"/>
      <c r="AE116" s="24"/>
      <c r="AF116" s="24"/>
      <c r="AH116" s="24"/>
      <c r="AI116" s="24"/>
      <c r="AJ116" s="24"/>
      <c r="AK116" s="24"/>
      <c r="AL116" s="24"/>
      <c r="AM116" s="24"/>
      <c r="AN116" s="24"/>
    </row>
    <row r="117" spans="9:40" ht="12.75"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Y117" s="24"/>
      <c r="Z117" s="24"/>
      <c r="AA117" s="24"/>
      <c r="AB117" s="24"/>
      <c r="AC117" s="24"/>
      <c r="AD117" s="24"/>
      <c r="AE117" s="24"/>
      <c r="AF117" s="24"/>
      <c r="AH117" s="24"/>
      <c r="AI117" s="24"/>
      <c r="AJ117" s="24"/>
      <c r="AK117" s="24"/>
      <c r="AL117" s="24"/>
      <c r="AM117" s="24"/>
      <c r="AN117" s="24"/>
    </row>
    <row r="118" spans="9:40" ht="12.75"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Y118" s="24"/>
      <c r="Z118" s="24"/>
      <c r="AA118" s="24"/>
      <c r="AB118" s="24"/>
      <c r="AC118" s="24"/>
      <c r="AD118" s="24"/>
      <c r="AE118" s="24"/>
      <c r="AF118" s="24"/>
      <c r="AH118" s="24"/>
      <c r="AI118" s="24"/>
      <c r="AJ118" s="24"/>
      <c r="AK118" s="24"/>
      <c r="AL118" s="24"/>
      <c r="AM118" s="24"/>
      <c r="AN118" s="24"/>
    </row>
    <row r="119" spans="9:40" ht="12.75"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Y119" s="24"/>
      <c r="Z119" s="24"/>
      <c r="AA119" s="24"/>
      <c r="AB119" s="24"/>
      <c r="AC119" s="24"/>
      <c r="AD119" s="24"/>
      <c r="AE119" s="24"/>
      <c r="AF119" s="24"/>
      <c r="AH119" s="24"/>
      <c r="AI119" s="24"/>
      <c r="AJ119" s="24"/>
      <c r="AK119" s="24"/>
      <c r="AL119" s="24"/>
      <c r="AM119" s="24"/>
      <c r="AN119" s="24"/>
    </row>
    <row r="120" spans="9:40" ht="12.75"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Y120" s="24"/>
      <c r="Z120" s="24"/>
      <c r="AA120" s="24"/>
      <c r="AB120" s="24"/>
      <c r="AC120" s="24"/>
      <c r="AD120" s="24"/>
      <c r="AE120" s="24"/>
      <c r="AF120" s="24"/>
      <c r="AH120" s="24"/>
      <c r="AI120" s="24"/>
      <c r="AJ120" s="24"/>
      <c r="AK120" s="24"/>
      <c r="AL120" s="24"/>
      <c r="AM120" s="24"/>
      <c r="AN120" s="24"/>
    </row>
    <row r="121" spans="9:40" ht="12.75"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Y121" s="24"/>
      <c r="Z121" s="24"/>
      <c r="AA121" s="24"/>
      <c r="AB121" s="24"/>
      <c r="AC121" s="24"/>
      <c r="AD121" s="24"/>
      <c r="AE121" s="24"/>
      <c r="AF121" s="24"/>
      <c r="AH121" s="24"/>
      <c r="AI121" s="24"/>
      <c r="AJ121" s="24"/>
      <c r="AK121" s="24"/>
      <c r="AL121" s="24"/>
      <c r="AM121" s="24"/>
      <c r="AN121" s="24"/>
    </row>
    <row r="122" spans="9:40" ht="12.75"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Y122" s="24"/>
      <c r="Z122" s="24"/>
      <c r="AA122" s="24"/>
      <c r="AB122" s="24"/>
      <c r="AC122" s="24"/>
      <c r="AD122" s="24"/>
      <c r="AE122" s="24"/>
      <c r="AF122" s="24"/>
      <c r="AH122" s="24"/>
      <c r="AI122" s="24"/>
      <c r="AJ122" s="24"/>
      <c r="AK122" s="24"/>
      <c r="AL122" s="24"/>
      <c r="AM122" s="24"/>
      <c r="AN122" s="24"/>
    </row>
    <row r="123" spans="9:40" ht="12.75"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Y123" s="24"/>
      <c r="Z123" s="24"/>
      <c r="AA123" s="24"/>
      <c r="AB123" s="24"/>
      <c r="AC123" s="24"/>
      <c r="AD123" s="24"/>
      <c r="AE123" s="24"/>
      <c r="AF123" s="24"/>
      <c r="AH123" s="24"/>
      <c r="AI123" s="24"/>
      <c r="AJ123" s="24"/>
      <c r="AK123" s="24"/>
      <c r="AL123" s="24"/>
      <c r="AM123" s="24"/>
      <c r="AN123" s="24"/>
    </row>
    <row r="124" spans="9:40" ht="12.75"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Y124" s="24"/>
      <c r="Z124" s="24"/>
      <c r="AA124" s="24"/>
      <c r="AB124" s="24"/>
      <c r="AC124" s="24"/>
      <c r="AD124" s="24"/>
      <c r="AE124" s="24"/>
      <c r="AF124" s="24"/>
      <c r="AH124" s="24"/>
      <c r="AI124" s="24"/>
      <c r="AJ124" s="24"/>
      <c r="AK124" s="24"/>
      <c r="AL124" s="24"/>
      <c r="AM124" s="24"/>
      <c r="AN124" s="24"/>
    </row>
    <row r="125" spans="9:40" ht="12.75"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Y125" s="24"/>
      <c r="Z125" s="24"/>
      <c r="AA125" s="24"/>
      <c r="AB125" s="24"/>
      <c r="AC125" s="24"/>
      <c r="AD125" s="24"/>
      <c r="AE125" s="24"/>
      <c r="AF125" s="24"/>
      <c r="AH125" s="24"/>
      <c r="AI125" s="24"/>
      <c r="AJ125" s="24"/>
      <c r="AK125" s="24"/>
      <c r="AL125" s="24"/>
      <c r="AM125" s="24"/>
      <c r="AN125" s="24"/>
    </row>
    <row r="126" spans="9:40" ht="12.75"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Y126" s="24"/>
      <c r="Z126" s="24"/>
      <c r="AA126" s="24"/>
      <c r="AB126" s="24"/>
      <c r="AC126" s="24"/>
      <c r="AD126" s="24"/>
      <c r="AE126" s="24"/>
      <c r="AF126" s="24"/>
      <c r="AH126" s="24"/>
      <c r="AI126" s="24"/>
      <c r="AJ126" s="24"/>
      <c r="AK126" s="24"/>
      <c r="AL126" s="24"/>
      <c r="AM126" s="24"/>
      <c r="AN126" s="24"/>
    </row>
    <row r="127" spans="9:40" ht="12.75"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Y127" s="24"/>
      <c r="Z127" s="24"/>
      <c r="AA127" s="24"/>
      <c r="AB127" s="24"/>
      <c r="AC127" s="24"/>
      <c r="AD127" s="24"/>
      <c r="AE127" s="24"/>
      <c r="AF127" s="24"/>
      <c r="AH127" s="24"/>
      <c r="AI127" s="24"/>
      <c r="AJ127" s="24"/>
      <c r="AK127" s="24"/>
      <c r="AL127" s="24"/>
      <c r="AM127" s="24"/>
      <c r="AN127" s="24"/>
    </row>
    <row r="128" spans="9:40" ht="12.75"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Y128" s="24"/>
      <c r="Z128" s="24"/>
      <c r="AA128" s="24"/>
      <c r="AB128" s="24"/>
      <c r="AC128" s="24"/>
      <c r="AD128" s="24"/>
      <c r="AE128" s="24"/>
      <c r="AF128" s="24"/>
      <c r="AH128" s="24"/>
      <c r="AI128" s="24"/>
      <c r="AJ128" s="24"/>
      <c r="AK128" s="24"/>
      <c r="AL128" s="24"/>
      <c r="AM128" s="24"/>
      <c r="AN128" s="24"/>
    </row>
    <row r="129" spans="9:40" ht="12.75"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Y129" s="24"/>
      <c r="Z129" s="24"/>
      <c r="AA129" s="24"/>
      <c r="AB129" s="24"/>
      <c r="AC129" s="24"/>
      <c r="AD129" s="24"/>
      <c r="AE129" s="24"/>
      <c r="AF129" s="24"/>
      <c r="AH129" s="24"/>
      <c r="AI129" s="24"/>
      <c r="AJ129" s="24"/>
      <c r="AK129" s="24"/>
      <c r="AL129" s="24"/>
      <c r="AM129" s="24"/>
      <c r="AN129" s="24"/>
    </row>
    <row r="130" spans="9:40" ht="12.75"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Y130" s="24"/>
      <c r="Z130" s="24"/>
      <c r="AA130" s="24"/>
      <c r="AB130" s="24"/>
      <c r="AC130" s="24"/>
      <c r="AD130" s="24"/>
      <c r="AE130" s="24"/>
      <c r="AF130" s="24"/>
      <c r="AH130" s="24"/>
      <c r="AI130" s="24"/>
      <c r="AJ130" s="24"/>
      <c r="AK130" s="24"/>
      <c r="AL130" s="24"/>
      <c r="AM130" s="24"/>
      <c r="AN130" s="24"/>
    </row>
    <row r="131" spans="9:40" ht="12.75"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Y131" s="24"/>
      <c r="Z131" s="24"/>
      <c r="AA131" s="24"/>
      <c r="AB131" s="24"/>
      <c r="AC131" s="24"/>
      <c r="AD131" s="24"/>
      <c r="AE131" s="24"/>
      <c r="AF131" s="24"/>
      <c r="AH131" s="24"/>
      <c r="AI131" s="24"/>
      <c r="AJ131" s="24"/>
      <c r="AK131" s="24"/>
      <c r="AL131" s="24"/>
      <c r="AM131" s="24"/>
      <c r="AN131" s="24"/>
    </row>
    <row r="132" spans="9:40" ht="12.75"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Y132" s="24"/>
      <c r="Z132" s="24"/>
      <c r="AA132" s="24"/>
      <c r="AB132" s="24"/>
      <c r="AC132" s="24"/>
      <c r="AD132" s="24"/>
      <c r="AE132" s="24"/>
      <c r="AF132" s="24"/>
      <c r="AH132" s="24"/>
      <c r="AI132" s="24"/>
      <c r="AJ132" s="24"/>
      <c r="AK132" s="24"/>
      <c r="AL132" s="24"/>
      <c r="AM132" s="24"/>
      <c r="AN132" s="24"/>
    </row>
    <row r="133" spans="9:40" ht="12.75"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Y133" s="24"/>
      <c r="Z133" s="24"/>
      <c r="AA133" s="24"/>
      <c r="AB133" s="24"/>
      <c r="AC133" s="24"/>
      <c r="AD133" s="24"/>
      <c r="AE133" s="24"/>
      <c r="AF133" s="24"/>
      <c r="AH133" s="24"/>
      <c r="AI133" s="24"/>
      <c r="AJ133" s="24"/>
      <c r="AK133" s="24"/>
      <c r="AL133" s="24"/>
      <c r="AM133" s="24"/>
      <c r="AN133" s="24"/>
    </row>
    <row r="134" spans="9:40" ht="12.75"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Y134" s="24"/>
      <c r="Z134" s="24"/>
      <c r="AA134" s="24"/>
      <c r="AB134" s="24"/>
      <c r="AC134" s="24"/>
      <c r="AD134" s="24"/>
      <c r="AE134" s="24"/>
      <c r="AF134" s="24"/>
      <c r="AH134" s="24"/>
      <c r="AI134" s="24"/>
      <c r="AJ134" s="24"/>
      <c r="AK134" s="24"/>
      <c r="AL134" s="24"/>
      <c r="AM134" s="24"/>
      <c r="AN134" s="24"/>
    </row>
    <row r="135" spans="9:40" ht="12.75"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Y135" s="24"/>
      <c r="Z135" s="24"/>
      <c r="AA135" s="24"/>
      <c r="AB135" s="24"/>
      <c r="AC135" s="24"/>
      <c r="AD135" s="24"/>
      <c r="AE135" s="24"/>
      <c r="AF135" s="24"/>
      <c r="AH135" s="24"/>
      <c r="AI135" s="24"/>
      <c r="AJ135" s="24"/>
      <c r="AK135" s="24"/>
      <c r="AL135" s="24"/>
      <c r="AM135" s="24"/>
      <c r="AN135" s="24"/>
    </row>
    <row r="136" spans="9:40" ht="12.75"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Y136" s="24"/>
      <c r="Z136" s="24"/>
      <c r="AA136" s="24"/>
      <c r="AB136" s="24"/>
      <c r="AC136" s="24"/>
      <c r="AD136" s="24"/>
      <c r="AE136" s="24"/>
      <c r="AF136" s="24"/>
      <c r="AH136" s="24"/>
      <c r="AI136" s="24"/>
      <c r="AJ136" s="24"/>
      <c r="AK136" s="24"/>
      <c r="AL136" s="24"/>
      <c r="AM136" s="24"/>
      <c r="AN136" s="24"/>
    </row>
    <row r="137" spans="9:40" ht="12.75"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Y137" s="24"/>
      <c r="Z137" s="24"/>
      <c r="AA137" s="24"/>
      <c r="AB137" s="24"/>
      <c r="AC137" s="24"/>
      <c r="AD137" s="24"/>
      <c r="AE137" s="24"/>
      <c r="AF137" s="24"/>
      <c r="AH137" s="24"/>
      <c r="AI137" s="24"/>
      <c r="AJ137" s="24"/>
      <c r="AK137" s="24"/>
      <c r="AL137" s="24"/>
      <c r="AM137" s="24"/>
      <c r="AN137" s="24"/>
    </row>
    <row r="138" spans="9:40" ht="12.75"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Y138" s="24"/>
      <c r="Z138" s="24"/>
      <c r="AA138" s="24"/>
      <c r="AB138" s="24"/>
      <c r="AC138" s="24"/>
      <c r="AD138" s="24"/>
      <c r="AE138" s="24"/>
      <c r="AF138" s="24"/>
      <c r="AH138" s="24"/>
      <c r="AI138" s="24"/>
      <c r="AJ138" s="24"/>
      <c r="AK138" s="24"/>
      <c r="AL138" s="24"/>
      <c r="AM138" s="24"/>
      <c r="AN138" s="24"/>
    </row>
    <row r="139" spans="9:40" ht="12.75"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Y139" s="24"/>
      <c r="Z139" s="24"/>
      <c r="AA139" s="24"/>
      <c r="AB139" s="24"/>
      <c r="AC139" s="24"/>
      <c r="AD139" s="24"/>
      <c r="AE139" s="24"/>
      <c r="AF139" s="24"/>
      <c r="AH139" s="24"/>
      <c r="AI139" s="24"/>
      <c r="AJ139" s="24"/>
      <c r="AK139" s="24"/>
      <c r="AL139" s="24"/>
      <c r="AM139" s="24"/>
      <c r="AN139" s="24"/>
    </row>
    <row r="140" spans="9:40" ht="12.75"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Y140" s="24"/>
      <c r="Z140" s="24"/>
      <c r="AA140" s="24"/>
      <c r="AB140" s="24"/>
      <c r="AC140" s="24"/>
      <c r="AD140" s="24"/>
      <c r="AE140" s="24"/>
      <c r="AF140" s="24"/>
      <c r="AH140" s="24"/>
      <c r="AI140" s="24"/>
      <c r="AJ140" s="24"/>
      <c r="AK140" s="24"/>
      <c r="AL140" s="24"/>
      <c r="AM140" s="24"/>
      <c r="AN140" s="24"/>
    </row>
    <row r="141" spans="9:40" ht="12.75"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Y141" s="24"/>
      <c r="Z141" s="24"/>
      <c r="AA141" s="24"/>
      <c r="AB141" s="24"/>
      <c r="AC141" s="24"/>
      <c r="AD141" s="24"/>
      <c r="AE141" s="24"/>
      <c r="AF141" s="24"/>
      <c r="AH141" s="24"/>
      <c r="AI141" s="24"/>
      <c r="AJ141" s="24"/>
      <c r="AK141" s="24"/>
      <c r="AL141" s="24"/>
      <c r="AM141" s="24"/>
      <c r="AN141" s="24"/>
    </row>
    <row r="142" spans="9:40" ht="12.75"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Y142" s="24"/>
      <c r="Z142" s="24"/>
      <c r="AA142" s="24"/>
      <c r="AB142" s="24"/>
      <c r="AC142" s="24"/>
      <c r="AD142" s="24"/>
      <c r="AE142" s="24"/>
      <c r="AF142" s="24"/>
      <c r="AH142" s="24"/>
      <c r="AI142" s="24"/>
      <c r="AJ142" s="24"/>
      <c r="AK142" s="24"/>
      <c r="AL142" s="24"/>
      <c r="AM142" s="24"/>
      <c r="AN142" s="24"/>
    </row>
    <row r="143" spans="9:40" ht="12.75"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Y143" s="24"/>
      <c r="Z143" s="24"/>
      <c r="AA143" s="24"/>
      <c r="AB143" s="24"/>
      <c r="AC143" s="24"/>
      <c r="AD143" s="24"/>
      <c r="AE143" s="24"/>
      <c r="AF143" s="24"/>
      <c r="AH143" s="24"/>
      <c r="AI143" s="24"/>
      <c r="AJ143" s="24"/>
      <c r="AK143" s="24"/>
      <c r="AL143" s="24"/>
      <c r="AM143" s="24"/>
      <c r="AN143" s="24"/>
    </row>
    <row r="144" spans="9:40" ht="12.75"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Y144" s="24"/>
      <c r="Z144" s="24"/>
      <c r="AA144" s="24"/>
      <c r="AB144" s="24"/>
      <c r="AC144" s="24"/>
      <c r="AD144" s="24"/>
      <c r="AE144" s="24"/>
      <c r="AF144" s="24"/>
      <c r="AH144" s="24"/>
      <c r="AI144" s="24"/>
      <c r="AJ144" s="24"/>
      <c r="AK144" s="24"/>
      <c r="AL144" s="24"/>
      <c r="AM144" s="24"/>
      <c r="AN144" s="24"/>
    </row>
    <row r="145" spans="9:40" ht="12.75"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Y145" s="24"/>
      <c r="Z145" s="24"/>
      <c r="AA145" s="24"/>
      <c r="AB145" s="24"/>
      <c r="AC145" s="24"/>
      <c r="AD145" s="24"/>
      <c r="AE145" s="24"/>
      <c r="AF145" s="24"/>
      <c r="AH145" s="24"/>
      <c r="AI145" s="24"/>
      <c r="AJ145" s="24"/>
      <c r="AK145" s="24"/>
      <c r="AL145" s="24"/>
      <c r="AM145" s="24"/>
      <c r="AN145" s="24"/>
    </row>
    <row r="146" spans="9:40" ht="12.75"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Y146" s="24"/>
      <c r="Z146" s="24"/>
      <c r="AA146" s="24"/>
      <c r="AB146" s="24"/>
      <c r="AC146" s="24"/>
      <c r="AD146" s="24"/>
      <c r="AE146" s="24"/>
      <c r="AF146" s="24"/>
      <c r="AH146" s="24"/>
      <c r="AI146" s="24"/>
      <c r="AJ146" s="24"/>
      <c r="AK146" s="24"/>
      <c r="AL146" s="24"/>
      <c r="AM146" s="24"/>
      <c r="AN146" s="24"/>
    </row>
    <row r="147" spans="9:40" ht="12.75"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Y147" s="24"/>
      <c r="Z147" s="24"/>
      <c r="AA147" s="24"/>
      <c r="AB147" s="24"/>
      <c r="AC147" s="24"/>
      <c r="AD147" s="24"/>
      <c r="AE147" s="24"/>
      <c r="AF147" s="24"/>
      <c r="AH147" s="24"/>
      <c r="AI147" s="24"/>
      <c r="AJ147" s="24"/>
      <c r="AK147" s="24"/>
      <c r="AL147" s="24"/>
      <c r="AM147" s="24"/>
      <c r="AN147" s="24"/>
    </row>
    <row r="148" spans="9:40" ht="12.75"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Y148" s="24"/>
      <c r="Z148" s="24"/>
      <c r="AA148" s="24"/>
      <c r="AB148" s="24"/>
      <c r="AC148" s="24"/>
      <c r="AD148" s="24"/>
      <c r="AE148" s="24"/>
      <c r="AF148" s="24"/>
      <c r="AH148" s="24"/>
      <c r="AI148" s="24"/>
      <c r="AJ148" s="24"/>
      <c r="AK148" s="24"/>
      <c r="AL148" s="24"/>
      <c r="AM148" s="24"/>
      <c r="AN148" s="24"/>
    </row>
    <row r="149" spans="9:40" ht="12.75"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Y149" s="24"/>
      <c r="Z149" s="24"/>
      <c r="AA149" s="24"/>
      <c r="AB149" s="24"/>
      <c r="AC149" s="24"/>
      <c r="AD149" s="24"/>
      <c r="AE149" s="24"/>
      <c r="AF149" s="24"/>
      <c r="AH149" s="24"/>
      <c r="AI149" s="24"/>
      <c r="AJ149" s="24"/>
      <c r="AK149" s="24"/>
      <c r="AL149" s="24"/>
      <c r="AM149" s="24"/>
      <c r="AN149" s="24"/>
    </row>
    <row r="150" spans="9:40" ht="12.75"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Y150" s="24"/>
      <c r="Z150" s="24"/>
      <c r="AA150" s="24"/>
      <c r="AB150" s="24"/>
      <c r="AC150" s="24"/>
      <c r="AD150" s="24"/>
      <c r="AE150" s="24"/>
      <c r="AF150" s="24"/>
      <c r="AH150" s="24"/>
      <c r="AI150" s="24"/>
      <c r="AJ150" s="24"/>
      <c r="AK150" s="24"/>
      <c r="AL150" s="24"/>
      <c r="AM150" s="24"/>
      <c r="AN150" s="24"/>
    </row>
    <row r="151" spans="9:40" ht="12.75"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Y151" s="24"/>
      <c r="Z151" s="24"/>
      <c r="AA151" s="24"/>
      <c r="AB151" s="24"/>
      <c r="AC151" s="24"/>
      <c r="AD151" s="24"/>
      <c r="AE151" s="24"/>
      <c r="AF151" s="24"/>
      <c r="AH151" s="24"/>
      <c r="AI151" s="24"/>
      <c r="AJ151" s="24"/>
      <c r="AK151" s="24"/>
      <c r="AL151" s="24"/>
      <c r="AM151" s="24"/>
      <c r="AN151" s="24"/>
    </row>
    <row r="152" spans="9:40" ht="12.75"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Y152" s="24"/>
      <c r="Z152" s="24"/>
      <c r="AA152" s="24"/>
      <c r="AB152" s="24"/>
      <c r="AC152" s="24"/>
      <c r="AD152" s="24"/>
      <c r="AE152" s="24"/>
      <c r="AF152" s="24"/>
      <c r="AH152" s="24"/>
      <c r="AI152" s="24"/>
      <c r="AJ152" s="24"/>
      <c r="AK152" s="24"/>
      <c r="AL152" s="24"/>
      <c r="AM152" s="24"/>
      <c r="AN152" s="24"/>
    </row>
    <row r="153" spans="9:40" ht="12.75"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Y153" s="24"/>
      <c r="Z153" s="24"/>
      <c r="AA153" s="24"/>
      <c r="AB153" s="24"/>
      <c r="AC153" s="24"/>
      <c r="AD153" s="24"/>
      <c r="AE153" s="24"/>
      <c r="AF153" s="24"/>
      <c r="AH153" s="24"/>
      <c r="AI153" s="24"/>
      <c r="AJ153" s="24"/>
      <c r="AK153" s="24"/>
      <c r="AL153" s="24"/>
      <c r="AM153" s="24"/>
      <c r="AN153" s="24"/>
    </row>
    <row r="154" spans="9:40" ht="12.75"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Y154" s="24"/>
      <c r="Z154" s="24"/>
      <c r="AA154" s="24"/>
      <c r="AB154" s="24"/>
      <c r="AC154" s="24"/>
      <c r="AD154" s="24"/>
      <c r="AE154" s="24"/>
      <c r="AF154" s="24"/>
      <c r="AH154" s="24"/>
      <c r="AI154" s="24"/>
      <c r="AJ154" s="24"/>
      <c r="AK154" s="24"/>
      <c r="AL154" s="24"/>
      <c r="AM154" s="24"/>
      <c r="AN154" s="24"/>
    </row>
    <row r="155" spans="9:40" ht="12.75"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Y155" s="24"/>
      <c r="Z155" s="24"/>
      <c r="AA155" s="24"/>
      <c r="AB155" s="24"/>
      <c r="AC155" s="24"/>
      <c r="AD155" s="24"/>
      <c r="AE155" s="24"/>
      <c r="AF155" s="24"/>
      <c r="AH155" s="24"/>
      <c r="AI155" s="24"/>
      <c r="AJ155" s="24"/>
      <c r="AK155" s="24"/>
      <c r="AL155" s="24"/>
      <c r="AM155" s="24"/>
      <c r="AN155" s="24"/>
    </row>
    <row r="156" spans="9:40" ht="12.75"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Y156" s="24"/>
      <c r="Z156" s="24"/>
      <c r="AA156" s="24"/>
      <c r="AB156" s="24"/>
      <c r="AC156" s="24"/>
      <c r="AD156" s="24"/>
      <c r="AE156" s="24"/>
      <c r="AF156" s="24"/>
      <c r="AH156" s="24"/>
      <c r="AI156" s="24"/>
      <c r="AJ156" s="24"/>
      <c r="AK156" s="24"/>
      <c r="AL156" s="24"/>
      <c r="AM156" s="24"/>
      <c r="AN156" s="24"/>
    </row>
    <row r="157" spans="9:40" ht="12.75"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Y157" s="24"/>
      <c r="Z157" s="24"/>
      <c r="AA157" s="24"/>
      <c r="AB157" s="24"/>
      <c r="AC157" s="24"/>
      <c r="AD157" s="24"/>
      <c r="AE157" s="24"/>
      <c r="AF157" s="24"/>
      <c r="AH157" s="24"/>
      <c r="AI157" s="24"/>
      <c r="AJ157" s="24"/>
      <c r="AK157" s="24"/>
      <c r="AL157" s="24"/>
      <c r="AM157" s="24"/>
      <c r="AN157" s="24"/>
    </row>
    <row r="158" spans="9:40" ht="12.75"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Y158" s="24"/>
      <c r="Z158" s="24"/>
      <c r="AA158" s="24"/>
      <c r="AB158" s="24"/>
      <c r="AC158" s="24"/>
      <c r="AD158" s="24"/>
      <c r="AE158" s="24"/>
      <c r="AF158" s="24"/>
      <c r="AH158" s="24"/>
      <c r="AI158" s="24"/>
      <c r="AJ158" s="24"/>
      <c r="AK158" s="24"/>
      <c r="AL158" s="24"/>
      <c r="AM158" s="24"/>
      <c r="AN158" s="24"/>
    </row>
    <row r="159" spans="9:40" ht="12.75"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Y159" s="24"/>
      <c r="Z159" s="24"/>
      <c r="AA159" s="24"/>
      <c r="AB159" s="24"/>
      <c r="AC159" s="24"/>
      <c r="AD159" s="24"/>
      <c r="AE159" s="24"/>
      <c r="AF159" s="24"/>
      <c r="AH159" s="24"/>
      <c r="AI159" s="24"/>
      <c r="AJ159" s="24"/>
      <c r="AK159" s="24"/>
      <c r="AL159" s="24"/>
      <c r="AM159" s="24"/>
      <c r="AN159" s="24"/>
    </row>
    <row r="160" spans="9:40" ht="12.75"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Y160" s="24"/>
      <c r="Z160" s="24"/>
      <c r="AA160" s="24"/>
      <c r="AB160" s="24"/>
      <c r="AC160" s="24"/>
      <c r="AD160" s="24"/>
      <c r="AE160" s="24"/>
      <c r="AF160" s="24"/>
      <c r="AH160" s="24"/>
      <c r="AI160" s="24"/>
      <c r="AJ160" s="24"/>
      <c r="AK160" s="24"/>
      <c r="AL160" s="24"/>
      <c r="AM160" s="24"/>
      <c r="AN160" s="24"/>
    </row>
    <row r="161" spans="9:40" ht="12.75"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Y161" s="24"/>
      <c r="Z161" s="24"/>
      <c r="AA161" s="24"/>
      <c r="AB161" s="24"/>
      <c r="AC161" s="24"/>
      <c r="AD161" s="24"/>
      <c r="AE161" s="24"/>
      <c r="AF161" s="24"/>
      <c r="AH161" s="24"/>
      <c r="AI161" s="24"/>
      <c r="AJ161" s="24"/>
      <c r="AK161" s="24"/>
      <c r="AL161" s="24"/>
      <c r="AM161" s="24"/>
      <c r="AN161" s="24"/>
    </row>
    <row r="162" spans="9:40" ht="12.75"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Y162" s="24"/>
      <c r="Z162" s="24"/>
      <c r="AA162" s="24"/>
      <c r="AB162" s="24"/>
      <c r="AC162" s="24"/>
      <c r="AD162" s="24"/>
      <c r="AE162" s="24"/>
      <c r="AF162" s="24"/>
      <c r="AH162" s="24"/>
      <c r="AI162" s="24"/>
      <c r="AJ162" s="24"/>
      <c r="AK162" s="24"/>
      <c r="AL162" s="24"/>
      <c r="AM162" s="24"/>
      <c r="AN162" s="24"/>
    </row>
    <row r="163" spans="9:40" ht="12.75"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Y163" s="24"/>
      <c r="Z163" s="24"/>
      <c r="AA163" s="24"/>
      <c r="AB163" s="24"/>
      <c r="AC163" s="24"/>
      <c r="AD163" s="24"/>
      <c r="AE163" s="24"/>
      <c r="AF163" s="24"/>
      <c r="AH163" s="24"/>
      <c r="AI163" s="24"/>
      <c r="AJ163" s="24"/>
      <c r="AK163" s="24"/>
      <c r="AL163" s="24"/>
      <c r="AM163" s="24"/>
      <c r="AN163" s="24"/>
    </row>
    <row r="164" spans="9:40" ht="12.75"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Y164" s="24"/>
      <c r="Z164" s="24"/>
      <c r="AA164" s="24"/>
      <c r="AB164" s="24"/>
      <c r="AC164" s="24"/>
      <c r="AD164" s="24"/>
      <c r="AE164" s="24"/>
      <c r="AF164" s="24"/>
      <c r="AH164" s="24"/>
      <c r="AI164" s="24"/>
      <c r="AJ164" s="24"/>
      <c r="AK164" s="24"/>
      <c r="AL164" s="24"/>
      <c r="AM164" s="24"/>
      <c r="AN164" s="24"/>
    </row>
    <row r="165" spans="9:40" ht="12.75"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Y165" s="24"/>
      <c r="Z165" s="24"/>
      <c r="AA165" s="24"/>
      <c r="AB165" s="24"/>
      <c r="AC165" s="24"/>
      <c r="AD165" s="24"/>
      <c r="AE165" s="24"/>
      <c r="AF165" s="24"/>
      <c r="AH165" s="24"/>
      <c r="AI165" s="24"/>
      <c r="AJ165" s="24"/>
      <c r="AK165" s="24"/>
      <c r="AL165" s="24"/>
      <c r="AM165" s="24"/>
      <c r="AN165" s="24"/>
    </row>
    <row r="166" spans="9:40" ht="12.75"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Y166" s="24"/>
      <c r="Z166" s="24"/>
      <c r="AA166" s="24"/>
      <c r="AB166" s="24"/>
      <c r="AC166" s="24"/>
      <c r="AD166" s="24"/>
      <c r="AE166" s="24"/>
      <c r="AF166" s="24"/>
      <c r="AH166" s="24"/>
      <c r="AI166" s="24"/>
      <c r="AJ166" s="24"/>
      <c r="AK166" s="24"/>
      <c r="AL166" s="24"/>
      <c r="AM166" s="24"/>
      <c r="AN166" s="24"/>
    </row>
    <row r="167" spans="9:40" ht="12.75"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Y167" s="24"/>
      <c r="Z167" s="24"/>
      <c r="AA167" s="24"/>
      <c r="AB167" s="24"/>
      <c r="AC167" s="24"/>
      <c r="AD167" s="24"/>
      <c r="AE167" s="24"/>
      <c r="AF167" s="24"/>
      <c r="AH167" s="24"/>
      <c r="AI167" s="24"/>
      <c r="AJ167" s="24"/>
      <c r="AK167" s="24"/>
      <c r="AL167" s="24"/>
      <c r="AM167" s="24"/>
      <c r="AN167" s="24"/>
    </row>
    <row r="168" spans="9:40" ht="12.75"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Y168" s="24"/>
      <c r="Z168" s="24"/>
      <c r="AA168" s="24"/>
      <c r="AB168" s="24"/>
      <c r="AC168" s="24"/>
      <c r="AD168" s="24"/>
      <c r="AE168" s="24"/>
      <c r="AF168" s="24"/>
      <c r="AH168" s="24"/>
      <c r="AI168" s="24"/>
      <c r="AJ168" s="24"/>
      <c r="AK168" s="24"/>
      <c r="AL168" s="24"/>
      <c r="AM168" s="24"/>
      <c r="AN168" s="24"/>
    </row>
    <row r="169" spans="9:40" ht="12.75"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Y169" s="24"/>
      <c r="Z169" s="24"/>
      <c r="AA169" s="24"/>
      <c r="AB169" s="24"/>
      <c r="AC169" s="24"/>
      <c r="AD169" s="24"/>
      <c r="AE169" s="24"/>
      <c r="AF169" s="24"/>
      <c r="AH169" s="24"/>
      <c r="AI169" s="24"/>
      <c r="AJ169" s="24"/>
      <c r="AK169" s="24"/>
      <c r="AL169" s="24"/>
      <c r="AM169" s="24"/>
      <c r="AN169" s="24"/>
    </row>
    <row r="170" spans="9:40" ht="12.75"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Y170" s="24"/>
      <c r="Z170" s="24"/>
      <c r="AA170" s="24"/>
      <c r="AB170" s="24"/>
      <c r="AC170" s="24"/>
      <c r="AD170" s="24"/>
      <c r="AE170" s="24"/>
      <c r="AF170" s="24"/>
      <c r="AH170" s="24"/>
      <c r="AI170" s="24"/>
      <c r="AJ170" s="24"/>
      <c r="AK170" s="24"/>
      <c r="AL170" s="24"/>
      <c r="AM170" s="24"/>
      <c r="AN170" s="24"/>
    </row>
    <row r="171" spans="9:40" ht="12.75"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Y171" s="24"/>
      <c r="Z171" s="24"/>
      <c r="AA171" s="24"/>
      <c r="AB171" s="24"/>
      <c r="AC171" s="24"/>
      <c r="AD171" s="24"/>
      <c r="AE171" s="24"/>
      <c r="AF171" s="24"/>
      <c r="AH171" s="24"/>
      <c r="AI171" s="24"/>
      <c r="AJ171" s="24"/>
      <c r="AK171" s="24"/>
      <c r="AL171" s="24"/>
      <c r="AM171" s="24"/>
      <c r="AN171" s="24"/>
    </row>
    <row r="172" spans="9:40" ht="12.75"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Y172" s="24"/>
      <c r="Z172" s="24"/>
      <c r="AA172" s="24"/>
      <c r="AB172" s="24"/>
      <c r="AC172" s="24"/>
      <c r="AD172" s="24"/>
      <c r="AE172" s="24"/>
      <c r="AF172" s="24"/>
      <c r="AH172" s="24"/>
      <c r="AI172" s="24"/>
      <c r="AJ172" s="24"/>
      <c r="AK172" s="24"/>
      <c r="AL172" s="24"/>
      <c r="AM172" s="24"/>
      <c r="AN172" s="24"/>
    </row>
    <row r="173" spans="9:40" ht="12.75"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Y173" s="24"/>
      <c r="Z173" s="24"/>
      <c r="AA173" s="24"/>
      <c r="AB173" s="24"/>
      <c r="AC173" s="24"/>
      <c r="AD173" s="24"/>
      <c r="AE173" s="24"/>
      <c r="AF173" s="24"/>
      <c r="AH173" s="24"/>
      <c r="AI173" s="24"/>
      <c r="AJ173" s="24"/>
      <c r="AK173" s="24"/>
      <c r="AL173" s="24"/>
      <c r="AM173" s="24"/>
      <c r="AN173" s="24"/>
    </row>
    <row r="174" spans="9:40" ht="12.75"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Y174" s="24"/>
      <c r="Z174" s="24"/>
      <c r="AA174" s="24"/>
      <c r="AB174" s="24"/>
      <c r="AC174" s="24"/>
      <c r="AD174" s="24"/>
      <c r="AE174" s="24"/>
      <c r="AF174" s="24"/>
      <c r="AH174" s="24"/>
      <c r="AI174" s="24"/>
      <c r="AJ174" s="24"/>
      <c r="AK174" s="24"/>
      <c r="AL174" s="24"/>
      <c r="AM174" s="24"/>
      <c r="AN174" s="24"/>
    </row>
    <row r="175" spans="9:40" ht="12.75"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Y175" s="24"/>
      <c r="Z175" s="24"/>
      <c r="AA175" s="24"/>
      <c r="AB175" s="24"/>
      <c r="AC175" s="24"/>
      <c r="AD175" s="24"/>
      <c r="AE175" s="24"/>
      <c r="AF175" s="24"/>
      <c r="AH175" s="24"/>
      <c r="AI175" s="24"/>
      <c r="AJ175" s="24"/>
      <c r="AK175" s="24"/>
      <c r="AL175" s="24"/>
      <c r="AM175" s="24"/>
      <c r="AN175" s="24"/>
    </row>
    <row r="176" spans="9:40" ht="12.75"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Y176" s="24"/>
      <c r="Z176" s="24"/>
      <c r="AA176" s="24"/>
      <c r="AB176" s="24"/>
      <c r="AC176" s="24"/>
      <c r="AD176" s="24"/>
      <c r="AE176" s="24"/>
      <c r="AF176" s="24"/>
      <c r="AH176" s="24"/>
      <c r="AI176" s="24"/>
      <c r="AJ176" s="24"/>
      <c r="AK176" s="24"/>
      <c r="AL176" s="24"/>
      <c r="AM176" s="24"/>
      <c r="AN176" s="24"/>
    </row>
    <row r="177" spans="9:40" ht="12.75"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Y177" s="24"/>
      <c r="Z177" s="24"/>
      <c r="AA177" s="24"/>
      <c r="AB177" s="24"/>
      <c r="AC177" s="24"/>
      <c r="AD177" s="24"/>
      <c r="AE177" s="24"/>
      <c r="AF177" s="24"/>
      <c r="AH177" s="24"/>
      <c r="AI177" s="24"/>
      <c r="AJ177" s="24"/>
      <c r="AK177" s="24"/>
      <c r="AL177" s="24"/>
      <c r="AM177" s="24"/>
      <c r="AN177" s="24"/>
    </row>
    <row r="178" spans="9:40" ht="12.75"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Y178" s="24"/>
      <c r="Z178" s="24"/>
      <c r="AA178" s="24"/>
      <c r="AB178" s="24"/>
      <c r="AC178" s="24"/>
      <c r="AD178" s="24"/>
      <c r="AE178" s="24"/>
      <c r="AF178" s="24"/>
      <c r="AH178" s="24"/>
      <c r="AI178" s="24"/>
      <c r="AJ178" s="24"/>
      <c r="AK178" s="24"/>
      <c r="AL178" s="24"/>
      <c r="AM178" s="24"/>
      <c r="AN178" s="24"/>
    </row>
    <row r="179" spans="9:40" ht="12.75"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Y179" s="24"/>
      <c r="Z179" s="24"/>
      <c r="AA179" s="24"/>
      <c r="AB179" s="24"/>
      <c r="AC179" s="24"/>
      <c r="AD179" s="24"/>
      <c r="AE179" s="24"/>
      <c r="AF179" s="24"/>
      <c r="AH179" s="24"/>
      <c r="AI179" s="24"/>
      <c r="AJ179" s="24"/>
      <c r="AK179" s="24"/>
      <c r="AL179" s="24"/>
      <c r="AM179" s="24"/>
      <c r="AN179" s="24"/>
    </row>
    <row r="180" spans="9:40" ht="12.75"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Y180" s="24"/>
      <c r="Z180" s="24"/>
      <c r="AA180" s="24"/>
      <c r="AB180" s="24"/>
      <c r="AC180" s="24"/>
      <c r="AD180" s="24"/>
      <c r="AE180" s="24"/>
      <c r="AF180" s="24"/>
      <c r="AH180" s="24"/>
      <c r="AI180" s="24"/>
      <c r="AJ180" s="24"/>
      <c r="AK180" s="24"/>
      <c r="AL180" s="24"/>
      <c r="AM180" s="24"/>
      <c r="AN180" s="24"/>
    </row>
    <row r="181" spans="9:40" ht="12.75"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Y181" s="24"/>
      <c r="Z181" s="24"/>
      <c r="AA181" s="24"/>
      <c r="AB181" s="24"/>
      <c r="AC181" s="24"/>
      <c r="AD181" s="24"/>
      <c r="AE181" s="24"/>
      <c r="AF181" s="24"/>
      <c r="AH181" s="24"/>
      <c r="AI181" s="24"/>
      <c r="AJ181" s="24"/>
      <c r="AK181" s="24"/>
      <c r="AL181" s="24"/>
      <c r="AM181" s="24"/>
      <c r="AN181" s="24"/>
    </row>
    <row r="182" spans="9:40" ht="12.75"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Y182" s="24"/>
      <c r="Z182" s="24"/>
      <c r="AA182" s="24"/>
      <c r="AB182" s="24"/>
      <c r="AC182" s="24"/>
      <c r="AD182" s="24"/>
      <c r="AE182" s="24"/>
      <c r="AF182" s="24"/>
      <c r="AH182" s="24"/>
      <c r="AI182" s="24"/>
      <c r="AJ182" s="24"/>
      <c r="AK182" s="24"/>
      <c r="AL182" s="24"/>
      <c r="AM182" s="24"/>
      <c r="AN182" s="24"/>
    </row>
    <row r="183" spans="9:40" ht="12.75"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Y183" s="24"/>
      <c r="Z183" s="24"/>
      <c r="AA183" s="24"/>
      <c r="AB183" s="24"/>
      <c r="AC183" s="24"/>
      <c r="AD183" s="24"/>
      <c r="AE183" s="24"/>
      <c r="AF183" s="24"/>
      <c r="AH183" s="24"/>
      <c r="AI183" s="24"/>
      <c r="AJ183" s="24"/>
      <c r="AK183" s="24"/>
      <c r="AL183" s="24"/>
      <c r="AM183" s="24"/>
      <c r="AN183" s="24"/>
    </row>
    <row r="184" spans="9:40" ht="12.75"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Y184" s="24"/>
      <c r="Z184" s="24"/>
      <c r="AA184" s="24"/>
      <c r="AB184" s="24"/>
      <c r="AC184" s="24"/>
      <c r="AD184" s="24"/>
      <c r="AE184" s="24"/>
      <c r="AF184" s="24"/>
      <c r="AH184" s="24"/>
      <c r="AI184" s="24"/>
      <c r="AJ184" s="24"/>
      <c r="AK184" s="24"/>
      <c r="AL184" s="24"/>
      <c r="AM184" s="24"/>
      <c r="AN184" s="24"/>
    </row>
    <row r="185" spans="9:40" ht="12.75"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Y185" s="24"/>
      <c r="Z185" s="24"/>
      <c r="AA185" s="24"/>
      <c r="AB185" s="24"/>
      <c r="AC185" s="24"/>
      <c r="AD185" s="24"/>
      <c r="AE185" s="24"/>
      <c r="AF185" s="24"/>
      <c r="AH185" s="24"/>
      <c r="AI185" s="24"/>
      <c r="AJ185" s="24"/>
      <c r="AK185" s="24"/>
      <c r="AL185" s="24"/>
      <c r="AM185" s="24"/>
      <c r="AN185" s="24"/>
    </row>
    <row r="186" spans="9:40" ht="12.75"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Y186" s="24"/>
      <c r="Z186" s="24"/>
      <c r="AA186" s="24"/>
      <c r="AB186" s="24"/>
      <c r="AC186" s="24"/>
      <c r="AD186" s="24"/>
      <c r="AE186" s="24"/>
      <c r="AF186" s="24"/>
      <c r="AH186" s="24"/>
      <c r="AI186" s="24"/>
      <c r="AJ186" s="24"/>
      <c r="AK186" s="24"/>
      <c r="AL186" s="24"/>
      <c r="AM186" s="24"/>
      <c r="AN186" s="24"/>
    </row>
    <row r="187" spans="9:40" ht="12.75"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Y187" s="24"/>
      <c r="Z187" s="24"/>
      <c r="AA187" s="24"/>
      <c r="AB187" s="24"/>
      <c r="AC187" s="24"/>
      <c r="AD187" s="24"/>
      <c r="AE187" s="24"/>
      <c r="AF187" s="24"/>
      <c r="AH187" s="24"/>
      <c r="AI187" s="24"/>
      <c r="AJ187" s="24"/>
      <c r="AK187" s="24"/>
      <c r="AL187" s="24"/>
      <c r="AM187" s="24"/>
      <c r="AN187" s="24"/>
    </row>
    <row r="188" spans="9:40" ht="12.75"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Y188" s="24"/>
      <c r="Z188" s="24"/>
      <c r="AA188" s="24"/>
      <c r="AB188" s="24"/>
      <c r="AC188" s="24"/>
      <c r="AD188" s="24"/>
      <c r="AE188" s="24"/>
      <c r="AF188" s="24"/>
      <c r="AH188" s="24"/>
      <c r="AI188" s="24"/>
      <c r="AJ188" s="24"/>
      <c r="AK188" s="24"/>
      <c r="AL188" s="24"/>
      <c r="AM188" s="24"/>
      <c r="AN188" s="24"/>
    </row>
    <row r="189" spans="9:40" ht="12.75"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Y189" s="24"/>
      <c r="Z189" s="24"/>
      <c r="AA189" s="24"/>
      <c r="AB189" s="24"/>
      <c r="AC189" s="24"/>
      <c r="AD189" s="24"/>
      <c r="AE189" s="24"/>
      <c r="AF189" s="24"/>
      <c r="AH189" s="24"/>
      <c r="AI189" s="24"/>
      <c r="AJ189" s="24"/>
      <c r="AK189" s="24"/>
      <c r="AL189" s="24"/>
      <c r="AM189" s="24"/>
      <c r="AN189" s="24"/>
    </row>
    <row r="190" spans="9:40" ht="12.75"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Y190" s="24"/>
      <c r="Z190" s="24"/>
      <c r="AA190" s="24"/>
      <c r="AB190" s="24"/>
      <c r="AC190" s="24"/>
      <c r="AD190" s="24"/>
      <c r="AE190" s="24"/>
      <c r="AF190" s="24"/>
      <c r="AH190" s="24"/>
      <c r="AI190" s="24"/>
      <c r="AJ190" s="24"/>
      <c r="AK190" s="24"/>
      <c r="AL190" s="24"/>
      <c r="AM190" s="24"/>
      <c r="AN190" s="24"/>
    </row>
    <row r="191" spans="9:40" ht="12.75"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Y191" s="24"/>
      <c r="Z191" s="24"/>
      <c r="AA191" s="24"/>
      <c r="AB191" s="24"/>
      <c r="AC191" s="24"/>
      <c r="AD191" s="24"/>
      <c r="AE191" s="24"/>
      <c r="AF191" s="24"/>
      <c r="AH191" s="24"/>
      <c r="AI191" s="24"/>
      <c r="AJ191" s="24"/>
      <c r="AK191" s="24"/>
      <c r="AL191" s="24"/>
      <c r="AM191" s="24"/>
      <c r="AN191" s="24"/>
    </row>
    <row r="192" spans="9:40" ht="12.75"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Y192" s="24"/>
      <c r="Z192" s="24"/>
      <c r="AA192" s="24"/>
      <c r="AB192" s="24"/>
      <c r="AC192" s="24"/>
      <c r="AD192" s="24"/>
      <c r="AE192" s="24"/>
      <c r="AF192" s="24"/>
      <c r="AH192" s="24"/>
      <c r="AI192" s="24"/>
      <c r="AJ192" s="24"/>
      <c r="AK192" s="24"/>
      <c r="AL192" s="24"/>
      <c r="AM192" s="24"/>
      <c r="AN192" s="24"/>
    </row>
    <row r="193" spans="9:40" ht="12.75"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Y193" s="24"/>
      <c r="Z193" s="24"/>
      <c r="AA193" s="24"/>
      <c r="AB193" s="24"/>
      <c r="AC193" s="24"/>
      <c r="AD193" s="24"/>
      <c r="AE193" s="24"/>
      <c r="AF193" s="24"/>
      <c r="AH193" s="24"/>
      <c r="AI193" s="24"/>
      <c r="AJ193" s="24"/>
      <c r="AK193" s="24"/>
      <c r="AL193" s="24"/>
      <c r="AM193" s="24"/>
      <c r="AN193" s="24"/>
    </row>
    <row r="194" spans="9:40" ht="12.75"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Y194" s="24"/>
      <c r="Z194" s="24"/>
      <c r="AA194" s="24"/>
      <c r="AB194" s="24"/>
      <c r="AC194" s="24"/>
      <c r="AD194" s="24"/>
      <c r="AE194" s="24"/>
      <c r="AF194" s="24"/>
      <c r="AH194" s="24"/>
      <c r="AI194" s="24"/>
      <c r="AJ194" s="24"/>
      <c r="AK194" s="24"/>
      <c r="AL194" s="24"/>
      <c r="AM194" s="24"/>
      <c r="AN194" s="24"/>
    </row>
    <row r="195" spans="9:40" ht="12.75"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Y195" s="24"/>
      <c r="Z195" s="24"/>
      <c r="AA195" s="24"/>
      <c r="AB195" s="24"/>
      <c r="AC195" s="24"/>
      <c r="AD195" s="24"/>
      <c r="AE195" s="24"/>
      <c r="AF195" s="24"/>
      <c r="AH195" s="24"/>
      <c r="AI195" s="24"/>
      <c r="AJ195" s="24"/>
      <c r="AK195" s="24"/>
      <c r="AL195" s="24"/>
      <c r="AM195" s="24"/>
      <c r="AN195" s="24"/>
    </row>
    <row r="196" spans="9:40" ht="12.75"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Y196" s="24"/>
      <c r="Z196" s="24"/>
      <c r="AA196" s="24"/>
      <c r="AB196" s="24"/>
      <c r="AC196" s="24"/>
      <c r="AD196" s="24"/>
      <c r="AE196" s="24"/>
      <c r="AF196" s="24"/>
      <c r="AH196" s="24"/>
      <c r="AI196" s="24"/>
      <c r="AJ196" s="24"/>
      <c r="AK196" s="24"/>
      <c r="AL196" s="24"/>
      <c r="AM196" s="24"/>
      <c r="AN196" s="24"/>
    </row>
    <row r="197" spans="9:40" ht="12.75"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Y197" s="24"/>
      <c r="Z197" s="24"/>
      <c r="AA197" s="24"/>
      <c r="AB197" s="24"/>
      <c r="AC197" s="24"/>
      <c r="AD197" s="24"/>
      <c r="AE197" s="24"/>
      <c r="AF197" s="24"/>
      <c r="AH197" s="24"/>
      <c r="AI197" s="24"/>
      <c r="AJ197" s="24"/>
      <c r="AK197" s="24"/>
      <c r="AL197" s="24"/>
      <c r="AM197" s="24"/>
      <c r="AN197" s="24"/>
    </row>
    <row r="198" spans="9:40" ht="12.75"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Y198" s="24"/>
      <c r="Z198" s="24"/>
      <c r="AA198" s="24"/>
      <c r="AB198" s="24"/>
      <c r="AC198" s="24"/>
      <c r="AD198" s="24"/>
      <c r="AE198" s="24"/>
      <c r="AF198" s="24"/>
      <c r="AH198" s="24"/>
      <c r="AI198" s="24"/>
      <c r="AJ198" s="24"/>
      <c r="AK198" s="24"/>
      <c r="AL198" s="24"/>
      <c r="AM198" s="24"/>
      <c r="AN198" s="24"/>
    </row>
    <row r="199" spans="9:40" ht="12.75"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Y199" s="24"/>
      <c r="Z199" s="24"/>
      <c r="AA199" s="24"/>
      <c r="AB199" s="24"/>
      <c r="AC199" s="24"/>
      <c r="AD199" s="24"/>
      <c r="AE199" s="24"/>
      <c r="AF199" s="24"/>
      <c r="AH199" s="24"/>
      <c r="AI199" s="24"/>
      <c r="AJ199" s="24"/>
      <c r="AK199" s="24"/>
      <c r="AL199" s="24"/>
      <c r="AM199" s="24"/>
      <c r="AN199" s="24"/>
    </row>
    <row r="200" spans="9:40" ht="12.75"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Y200" s="24"/>
      <c r="Z200" s="24"/>
      <c r="AA200" s="24"/>
      <c r="AB200" s="24"/>
      <c r="AC200" s="24"/>
      <c r="AD200" s="24"/>
      <c r="AE200" s="24"/>
      <c r="AF200" s="24"/>
      <c r="AH200" s="24"/>
      <c r="AI200" s="24"/>
      <c r="AJ200" s="24"/>
      <c r="AK200" s="24"/>
      <c r="AL200" s="24"/>
      <c r="AM200" s="24"/>
      <c r="AN200" s="24"/>
    </row>
    <row r="201" spans="9:40" ht="12.75"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Y201" s="24"/>
      <c r="Z201" s="24"/>
      <c r="AA201" s="24"/>
      <c r="AB201" s="24"/>
      <c r="AC201" s="24"/>
      <c r="AD201" s="24"/>
      <c r="AE201" s="24"/>
      <c r="AF201" s="24"/>
      <c r="AH201" s="24"/>
      <c r="AI201" s="24"/>
      <c r="AJ201" s="24"/>
      <c r="AK201" s="24"/>
      <c r="AL201" s="24"/>
      <c r="AM201" s="24"/>
      <c r="AN201" s="24"/>
    </row>
    <row r="202" spans="9:40" ht="12.75"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Y202" s="24"/>
      <c r="Z202" s="24"/>
      <c r="AA202" s="24"/>
      <c r="AB202" s="24"/>
      <c r="AC202" s="24"/>
      <c r="AD202" s="24"/>
      <c r="AE202" s="24"/>
      <c r="AF202" s="24"/>
      <c r="AH202" s="24"/>
      <c r="AI202" s="24"/>
      <c r="AJ202" s="24"/>
      <c r="AK202" s="24"/>
      <c r="AL202" s="24"/>
      <c r="AM202" s="24"/>
      <c r="AN202" s="24"/>
    </row>
    <row r="203" spans="9:40" ht="12.75"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Y203" s="24"/>
      <c r="Z203" s="24"/>
      <c r="AA203" s="24"/>
      <c r="AB203" s="24"/>
      <c r="AC203" s="24"/>
      <c r="AD203" s="24"/>
      <c r="AE203" s="24"/>
      <c r="AF203" s="24"/>
      <c r="AH203" s="24"/>
      <c r="AI203" s="24"/>
      <c r="AJ203" s="24"/>
      <c r="AK203" s="24"/>
      <c r="AL203" s="24"/>
      <c r="AM203" s="24"/>
      <c r="AN203" s="24"/>
    </row>
    <row r="204" spans="9:40" ht="12.75"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Y204" s="24"/>
      <c r="Z204" s="24"/>
      <c r="AA204" s="24"/>
      <c r="AB204" s="24"/>
      <c r="AC204" s="24"/>
      <c r="AD204" s="24"/>
      <c r="AE204" s="24"/>
      <c r="AF204" s="24"/>
      <c r="AH204" s="24"/>
      <c r="AI204" s="24"/>
      <c r="AJ204" s="24"/>
      <c r="AK204" s="24"/>
      <c r="AL204" s="24"/>
      <c r="AM204" s="24"/>
      <c r="AN204" s="24"/>
    </row>
    <row r="205" spans="9:40" ht="12.75"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Y205" s="24"/>
      <c r="Z205" s="24"/>
      <c r="AA205" s="24"/>
      <c r="AB205" s="24"/>
      <c r="AC205" s="24"/>
      <c r="AD205" s="24"/>
      <c r="AE205" s="24"/>
      <c r="AF205" s="24"/>
      <c r="AH205" s="24"/>
      <c r="AI205" s="24"/>
      <c r="AJ205" s="24"/>
      <c r="AK205" s="24"/>
      <c r="AL205" s="24"/>
      <c r="AM205" s="24"/>
      <c r="AN205" s="24"/>
    </row>
    <row r="206" spans="9:40" ht="12.75"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Y206" s="24"/>
      <c r="Z206" s="24"/>
      <c r="AA206" s="24"/>
      <c r="AB206" s="24"/>
      <c r="AC206" s="24"/>
      <c r="AD206" s="24"/>
      <c r="AE206" s="24"/>
      <c r="AF206" s="24"/>
      <c r="AH206" s="24"/>
      <c r="AI206" s="24"/>
      <c r="AJ206" s="24"/>
      <c r="AK206" s="24"/>
      <c r="AL206" s="24"/>
      <c r="AM206" s="24"/>
      <c r="AN206" s="24"/>
    </row>
    <row r="207" spans="9:40" ht="12.75"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Y207" s="24"/>
      <c r="Z207" s="24"/>
      <c r="AA207" s="24"/>
      <c r="AB207" s="24"/>
      <c r="AC207" s="24"/>
      <c r="AD207" s="24"/>
      <c r="AE207" s="24"/>
      <c r="AF207" s="24"/>
      <c r="AH207" s="24"/>
      <c r="AI207" s="24"/>
      <c r="AJ207" s="24"/>
      <c r="AK207" s="24"/>
      <c r="AL207" s="24"/>
      <c r="AM207" s="24"/>
      <c r="AN207" s="24"/>
    </row>
    <row r="208" spans="9:40" ht="12.75"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Y208" s="24"/>
      <c r="Z208" s="24"/>
      <c r="AA208" s="24"/>
      <c r="AB208" s="24"/>
      <c r="AC208" s="24"/>
      <c r="AD208" s="24"/>
      <c r="AE208" s="24"/>
      <c r="AF208" s="24"/>
      <c r="AH208" s="24"/>
      <c r="AI208" s="24"/>
      <c r="AJ208" s="24"/>
      <c r="AK208" s="24"/>
      <c r="AL208" s="24"/>
      <c r="AM208" s="24"/>
      <c r="AN208" s="24"/>
    </row>
    <row r="209" spans="9:40" ht="12.75"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Y209" s="24"/>
      <c r="Z209" s="24"/>
      <c r="AA209" s="24"/>
      <c r="AB209" s="24"/>
      <c r="AC209" s="24"/>
      <c r="AD209" s="24"/>
      <c r="AE209" s="24"/>
      <c r="AF209" s="24"/>
      <c r="AH209" s="24"/>
      <c r="AI209" s="24"/>
      <c r="AJ209" s="24"/>
      <c r="AK209" s="24"/>
      <c r="AL209" s="24"/>
      <c r="AM209" s="24"/>
      <c r="AN209" s="24"/>
    </row>
    <row r="210" spans="9:40" ht="12.75"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Y210" s="24"/>
      <c r="Z210" s="24"/>
      <c r="AA210" s="24"/>
      <c r="AB210" s="24"/>
      <c r="AC210" s="24"/>
      <c r="AD210" s="24"/>
      <c r="AE210" s="24"/>
      <c r="AF210" s="24"/>
      <c r="AH210" s="24"/>
      <c r="AI210" s="24"/>
      <c r="AJ210" s="24"/>
      <c r="AK210" s="24"/>
      <c r="AL210" s="24"/>
      <c r="AM210" s="24"/>
      <c r="AN210" s="24"/>
    </row>
    <row r="211" spans="9:40" ht="12.75"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Y211" s="24"/>
      <c r="Z211" s="24"/>
      <c r="AA211" s="24"/>
      <c r="AB211" s="24"/>
      <c r="AC211" s="24"/>
      <c r="AD211" s="24"/>
      <c r="AE211" s="24"/>
      <c r="AF211" s="24"/>
      <c r="AH211" s="24"/>
      <c r="AI211" s="24"/>
      <c r="AJ211" s="24"/>
      <c r="AK211" s="24"/>
      <c r="AL211" s="24"/>
      <c r="AM211" s="24"/>
      <c r="AN211" s="24"/>
    </row>
    <row r="212" spans="9:40" ht="12.75"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Y212" s="24"/>
      <c r="Z212" s="24"/>
      <c r="AA212" s="24"/>
      <c r="AB212" s="24"/>
      <c r="AC212" s="24"/>
      <c r="AD212" s="24"/>
      <c r="AE212" s="24"/>
      <c r="AF212" s="24"/>
      <c r="AH212" s="24"/>
      <c r="AI212" s="24"/>
      <c r="AJ212" s="24"/>
      <c r="AK212" s="24"/>
      <c r="AL212" s="24"/>
      <c r="AM212" s="24"/>
      <c r="AN212" s="24"/>
    </row>
    <row r="213" spans="9:40" ht="12.75"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Y213" s="24"/>
      <c r="Z213" s="24"/>
      <c r="AA213" s="24"/>
      <c r="AB213" s="24"/>
      <c r="AC213" s="24"/>
      <c r="AD213" s="24"/>
      <c r="AE213" s="24"/>
      <c r="AF213" s="24"/>
      <c r="AH213" s="24"/>
      <c r="AI213" s="24"/>
      <c r="AJ213" s="24"/>
      <c r="AK213" s="24"/>
      <c r="AL213" s="24"/>
      <c r="AM213" s="24"/>
      <c r="AN213" s="24"/>
    </row>
    <row r="214" spans="9:40" ht="12.75"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Y214" s="24"/>
      <c r="Z214" s="24"/>
      <c r="AA214" s="24"/>
      <c r="AB214" s="24"/>
      <c r="AC214" s="24"/>
      <c r="AD214" s="24"/>
      <c r="AE214" s="24"/>
      <c r="AF214" s="24"/>
      <c r="AH214" s="24"/>
      <c r="AI214" s="24"/>
      <c r="AJ214" s="24"/>
      <c r="AK214" s="24"/>
      <c r="AL214" s="24"/>
      <c r="AM214" s="24"/>
      <c r="AN214" s="24"/>
    </row>
    <row r="215" spans="9:40" ht="12.75"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Y215" s="24"/>
      <c r="Z215" s="24"/>
      <c r="AA215" s="24"/>
      <c r="AB215" s="24"/>
      <c r="AC215" s="24"/>
      <c r="AD215" s="24"/>
      <c r="AE215" s="24"/>
      <c r="AF215" s="24"/>
      <c r="AH215" s="24"/>
      <c r="AI215" s="24"/>
      <c r="AJ215" s="24"/>
      <c r="AK215" s="24"/>
      <c r="AL215" s="24"/>
      <c r="AM215" s="24"/>
      <c r="AN215" s="24"/>
    </row>
    <row r="216" spans="9:40" ht="12.75"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Y216" s="24"/>
      <c r="Z216" s="24"/>
      <c r="AA216" s="24"/>
      <c r="AB216" s="24"/>
      <c r="AC216" s="24"/>
      <c r="AD216" s="24"/>
      <c r="AE216" s="24"/>
      <c r="AF216" s="24"/>
      <c r="AH216" s="24"/>
      <c r="AI216" s="24"/>
      <c r="AJ216" s="24"/>
      <c r="AK216" s="24"/>
      <c r="AL216" s="24"/>
      <c r="AM216" s="24"/>
      <c r="AN216" s="24"/>
    </row>
    <row r="217" spans="9:40" ht="12.75"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Y217" s="24"/>
      <c r="Z217" s="24"/>
      <c r="AA217" s="24"/>
      <c r="AB217" s="24"/>
      <c r="AC217" s="24"/>
      <c r="AD217" s="24"/>
      <c r="AE217" s="24"/>
      <c r="AF217" s="24"/>
      <c r="AH217" s="24"/>
      <c r="AI217" s="24"/>
      <c r="AJ217" s="24"/>
      <c r="AK217" s="24"/>
      <c r="AL217" s="24"/>
      <c r="AM217" s="24"/>
      <c r="AN217" s="24"/>
    </row>
    <row r="218" spans="9:40" ht="12.75"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Y218" s="24"/>
      <c r="Z218" s="24"/>
      <c r="AA218" s="24"/>
      <c r="AB218" s="24"/>
      <c r="AC218" s="24"/>
      <c r="AD218" s="24"/>
      <c r="AE218" s="24"/>
      <c r="AF218" s="24"/>
      <c r="AH218" s="24"/>
      <c r="AI218" s="24"/>
      <c r="AJ218" s="24"/>
      <c r="AK218" s="24"/>
      <c r="AL218" s="24"/>
      <c r="AM218" s="24"/>
      <c r="AN218" s="24"/>
    </row>
    <row r="219" spans="9:40" ht="12.75"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Y219" s="24"/>
      <c r="Z219" s="24"/>
      <c r="AA219" s="24"/>
      <c r="AB219" s="24"/>
      <c r="AC219" s="24"/>
      <c r="AD219" s="24"/>
      <c r="AE219" s="24"/>
      <c r="AF219" s="24"/>
      <c r="AH219" s="24"/>
      <c r="AI219" s="24"/>
      <c r="AJ219" s="24"/>
      <c r="AK219" s="24"/>
      <c r="AL219" s="24"/>
      <c r="AM219" s="24"/>
      <c r="AN219" s="24"/>
    </row>
    <row r="220" spans="9:40" ht="12.75"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Y220" s="24"/>
      <c r="Z220" s="24"/>
      <c r="AA220" s="24"/>
      <c r="AB220" s="24"/>
      <c r="AC220" s="24"/>
      <c r="AD220" s="24"/>
      <c r="AE220" s="24"/>
      <c r="AF220" s="24"/>
      <c r="AH220" s="24"/>
      <c r="AI220" s="24"/>
      <c r="AJ220" s="24"/>
      <c r="AK220" s="24"/>
      <c r="AL220" s="24"/>
      <c r="AM220" s="24"/>
      <c r="AN220" s="24"/>
    </row>
    <row r="221" spans="9:40" ht="12.75"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Y221" s="24"/>
      <c r="Z221" s="24"/>
      <c r="AA221" s="24"/>
      <c r="AB221" s="24"/>
      <c r="AC221" s="24"/>
      <c r="AD221" s="24"/>
      <c r="AE221" s="24"/>
      <c r="AF221" s="24"/>
      <c r="AH221" s="24"/>
      <c r="AI221" s="24"/>
      <c r="AJ221" s="24"/>
      <c r="AK221" s="24"/>
      <c r="AL221" s="24"/>
      <c r="AM221" s="24"/>
      <c r="AN221" s="24"/>
    </row>
    <row r="222" spans="9:40" ht="12.75"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Y222" s="24"/>
      <c r="Z222" s="24"/>
      <c r="AA222" s="24"/>
      <c r="AB222" s="24"/>
      <c r="AC222" s="24"/>
      <c r="AD222" s="24"/>
      <c r="AE222" s="24"/>
      <c r="AF222" s="24"/>
      <c r="AH222" s="24"/>
      <c r="AI222" s="24"/>
      <c r="AJ222" s="24"/>
      <c r="AK222" s="24"/>
      <c r="AL222" s="24"/>
      <c r="AM222" s="24"/>
      <c r="AN222" s="24"/>
    </row>
    <row r="223" spans="9:40" ht="12.75"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Y223" s="24"/>
      <c r="Z223" s="24"/>
      <c r="AA223" s="24"/>
      <c r="AB223" s="24"/>
      <c r="AC223" s="24"/>
      <c r="AD223" s="24"/>
      <c r="AE223" s="24"/>
      <c r="AF223" s="24"/>
      <c r="AH223" s="24"/>
      <c r="AI223" s="24"/>
      <c r="AJ223" s="24"/>
      <c r="AK223" s="24"/>
      <c r="AL223" s="24"/>
      <c r="AM223" s="24"/>
      <c r="AN223" s="24"/>
    </row>
    <row r="224" spans="9:40" ht="12.75"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Y224" s="24"/>
      <c r="Z224" s="24"/>
      <c r="AA224" s="24"/>
      <c r="AB224" s="24"/>
      <c r="AC224" s="24"/>
      <c r="AD224" s="24"/>
      <c r="AE224" s="24"/>
      <c r="AF224" s="24"/>
      <c r="AH224" s="24"/>
      <c r="AI224" s="24"/>
      <c r="AJ224" s="24"/>
      <c r="AK224" s="24"/>
      <c r="AL224" s="24"/>
      <c r="AM224" s="24"/>
      <c r="AN224" s="24"/>
    </row>
    <row r="225" spans="9:40" ht="12.75"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Y225" s="24"/>
      <c r="Z225" s="24"/>
      <c r="AA225" s="24"/>
      <c r="AB225" s="24"/>
      <c r="AC225" s="24"/>
      <c r="AD225" s="24"/>
      <c r="AE225" s="24"/>
      <c r="AF225" s="24"/>
      <c r="AH225" s="24"/>
      <c r="AI225" s="24"/>
      <c r="AJ225" s="24"/>
      <c r="AK225" s="24"/>
      <c r="AL225" s="24"/>
      <c r="AM225" s="24"/>
      <c r="AN225" s="24"/>
    </row>
    <row r="226" spans="9:40" ht="12.75"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Y226" s="24"/>
      <c r="Z226" s="24"/>
      <c r="AA226" s="24"/>
      <c r="AB226" s="24"/>
      <c r="AC226" s="24"/>
      <c r="AD226" s="24"/>
      <c r="AE226" s="24"/>
      <c r="AF226" s="24"/>
      <c r="AH226" s="24"/>
      <c r="AI226" s="24"/>
      <c r="AJ226" s="24"/>
      <c r="AK226" s="24"/>
      <c r="AL226" s="24"/>
      <c r="AM226" s="24"/>
      <c r="AN226" s="24"/>
    </row>
    <row r="227" spans="9:40" ht="12.75"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Y227" s="24"/>
      <c r="Z227" s="24"/>
      <c r="AA227" s="24"/>
      <c r="AB227" s="24"/>
      <c r="AC227" s="24"/>
      <c r="AD227" s="24"/>
      <c r="AE227" s="24"/>
      <c r="AF227" s="24"/>
      <c r="AH227" s="24"/>
      <c r="AI227" s="24"/>
      <c r="AJ227" s="24"/>
      <c r="AK227" s="24"/>
      <c r="AL227" s="24"/>
      <c r="AM227" s="24"/>
      <c r="AN227" s="24"/>
    </row>
    <row r="228" spans="9:40" ht="12.75"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Y228" s="24"/>
      <c r="Z228" s="24"/>
      <c r="AA228" s="24"/>
      <c r="AB228" s="24"/>
      <c r="AC228" s="24"/>
      <c r="AD228" s="24"/>
      <c r="AE228" s="24"/>
      <c r="AF228" s="24"/>
      <c r="AH228" s="24"/>
      <c r="AI228" s="24"/>
      <c r="AJ228" s="24"/>
      <c r="AK228" s="24"/>
      <c r="AL228" s="24"/>
      <c r="AM228" s="24"/>
      <c r="AN228" s="24"/>
    </row>
    <row r="229" spans="9:40" ht="12.75"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Y229" s="24"/>
      <c r="Z229" s="24"/>
      <c r="AA229" s="24"/>
      <c r="AB229" s="24"/>
      <c r="AC229" s="24"/>
      <c r="AD229" s="24"/>
      <c r="AE229" s="24"/>
      <c r="AF229" s="24"/>
      <c r="AH229" s="24"/>
      <c r="AI229" s="24"/>
      <c r="AJ229" s="24"/>
      <c r="AK229" s="24"/>
      <c r="AL229" s="24"/>
      <c r="AM229" s="24"/>
      <c r="AN229" s="24"/>
    </row>
    <row r="230" spans="9:40" ht="12.75"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Y230" s="24"/>
      <c r="Z230" s="24"/>
      <c r="AA230" s="24"/>
      <c r="AB230" s="24"/>
      <c r="AC230" s="24"/>
      <c r="AD230" s="24"/>
      <c r="AE230" s="24"/>
      <c r="AF230" s="24"/>
      <c r="AH230" s="24"/>
      <c r="AI230" s="24"/>
      <c r="AJ230" s="24"/>
      <c r="AK230" s="24"/>
      <c r="AL230" s="24"/>
      <c r="AM230" s="24"/>
      <c r="AN230" s="24"/>
    </row>
    <row r="231" spans="9:40" ht="12.75"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Y231" s="24"/>
      <c r="Z231" s="24"/>
      <c r="AA231" s="24"/>
      <c r="AB231" s="24"/>
      <c r="AC231" s="24"/>
      <c r="AD231" s="24"/>
      <c r="AE231" s="24"/>
      <c r="AF231" s="24"/>
      <c r="AH231" s="24"/>
      <c r="AI231" s="24"/>
      <c r="AJ231" s="24"/>
      <c r="AK231" s="24"/>
      <c r="AL231" s="24"/>
      <c r="AM231" s="24"/>
      <c r="AN231" s="24"/>
    </row>
    <row r="232" spans="9:40" ht="12.75"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Y232" s="24"/>
      <c r="Z232" s="24"/>
      <c r="AA232" s="24"/>
      <c r="AB232" s="24"/>
      <c r="AC232" s="24"/>
      <c r="AD232" s="24"/>
      <c r="AE232" s="24"/>
      <c r="AF232" s="24"/>
      <c r="AH232" s="24"/>
      <c r="AI232" s="24"/>
      <c r="AJ232" s="24"/>
      <c r="AK232" s="24"/>
      <c r="AL232" s="24"/>
      <c r="AM232" s="24"/>
      <c r="AN232" s="24"/>
    </row>
    <row r="233" spans="9:40" ht="12.75"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Y233" s="24"/>
      <c r="Z233" s="24"/>
      <c r="AA233" s="24"/>
      <c r="AB233" s="24"/>
      <c r="AC233" s="24"/>
      <c r="AD233" s="24"/>
      <c r="AE233" s="24"/>
      <c r="AF233" s="24"/>
      <c r="AH233" s="24"/>
      <c r="AI233" s="24"/>
      <c r="AJ233" s="24"/>
      <c r="AK233" s="24"/>
      <c r="AL233" s="24"/>
      <c r="AM233" s="24"/>
      <c r="AN233" s="24"/>
    </row>
    <row r="234" spans="9:40" ht="12.75"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Y234" s="24"/>
      <c r="Z234" s="24"/>
      <c r="AA234" s="24"/>
      <c r="AB234" s="24"/>
      <c r="AC234" s="24"/>
      <c r="AD234" s="24"/>
      <c r="AE234" s="24"/>
      <c r="AF234" s="24"/>
      <c r="AH234" s="24"/>
      <c r="AI234" s="24"/>
      <c r="AJ234" s="24"/>
      <c r="AK234" s="24"/>
      <c r="AL234" s="24"/>
      <c r="AM234" s="24"/>
      <c r="AN234" s="24"/>
    </row>
    <row r="235" spans="9:40" ht="12.75"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Y235" s="24"/>
      <c r="Z235" s="24"/>
      <c r="AA235" s="24"/>
      <c r="AB235" s="24"/>
      <c r="AC235" s="24"/>
      <c r="AD235" s="24"/>
      <c r="AE235" s="24"/>
      <c r="AF235" s="24"/>
      <c r="AH235" s="24"/>
      <c r="AI235" s="24"/>
      <c r="AJ235" s="24"/>
      <c r="AK235" s="24"/>
      <c r="AL235" s="24"/>
      <c r="AM235" s="24"/>
      <c r="AN235" s="24"/>
    </row>
    <row r="236" spans="9:40" ht="12.75"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Y236" s="24"/>
      <c r="Z236" s="24"/>
      <c r="AA236" s="24"/>
      <c r="AB236" s="24"/>
      <c r="AC236" s="24"/>
      <c r="AD236" s="24"/>
      <c r="AE236" s="24"/>
      <c r="AF236" s="24"/>
      <c r="AH236" s="24"/>
      <c r="AI236" s="24"/>
      <c r="AJ236" s="24"/>
      <c r="AK236" s="24"/>
      <c r="AL236" s="24"/>
      <c r="AM236" s="24"/>
      <c r="AN236" s="24"/>
    </row>
    <row r="237" spans="9:40" ht="12.75"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Y237" s="24"/>
      <c r="Z237" s="24"/>
      <c r="AA237" s="24"/>
      <c r="AB237" s="24"/>
      <c r="AC237" s="24"/>
      <c r="AD237" s="24"/>
      <c r="AE237" s="24"/>
      <c r="AF237" s="24"/>
      <c r="AH237" s="24"/>
      <c r="AI237" s="24"/>
      <c r="AJ237" s="24"/>
      <c r="AK237" s="24"/>
      <c r="AL237" s="24"/>
      <c r="AM237" s="24"/>
      <c r="AN237" s="24"/>
    </row>
    <row r="238" spans="9:40" ht="12.75"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Y238" s="24"/>
      <c r="Z238" s="24"/>
      <c r="AA238" s="24"/>
      <c r="AB238" s="24"/>
      <c r="AC238" s="24"/>
      <c r="AD238" s="24"/>
      <c r="AE238" s="24"/>
      <c r="AF238" s="24"/>
      <c r="AH238" s="24"/>
      <c r="AI238" s="24"/>
      <c r="AJ238" s="24"/>
      <c r="AK238" s="24"/>
      <c r="AL238" s="24"/>
      <c r="AM238" s="24"/>
      <c r="AN238" s="24"/>
    </row>
    <row r="239" spans="9:40" ht="12.75"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Y239" s="24"/>
      <c r="Z239" s="24"/>
      <c r="AA239" s="24"/>
      <c r="AB239" s="24"/>
      <c r="AC239" s="24"/>
      <c r="AD239" s="24"/>
      <c r="AE239" s="24"/>
      <c r="AF239" s="24"/>
      <c r="AH239" s="24"/>
      <c r="AI239" s="24"/>
      <c r="AJ239" s="24"/>
      <c r="AK239" s="24"/>
      <c r="AL239" s="24"/>
      <c r="AM239" s="24"/>
      <c r="AN239" s="24"/>
    </row>
    <row r="240" spans="9:40" ht="12.75"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Y240" s="24"/>
      <c r="Z240" s="24"/>
      <c r="AA240" s="24"/>
      <c r="AB240" s="24"/>
      <c r="AC240" s="24"/>
      <c r="AD240" s="24"/>
      <c r="AE240" s="24"/>
      <c r="AF240" s="24"/>
      <c r="AH240" s="24"/>
      <c r="AI240" s="24"/>
      <c r="AJ240" s="24"/>
      <c r="AK240" s="24"/>
      <c r="AL240" s="24"/>
      <c r="AM240" s="24"/>
      <c r="AN240" s="24"/>
    </row>
    <row r="241" spans="9:40" ht="12.75"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Y241" s="24"/>
      <c r="Z241" s="24"/>
      <c r="AA241" s="24"/>
      <c r="AB241" s="24"/>
      <c r="AC241" s="24"/>
      <c r="AD241" s="24"/>
      <c r="AE241" s="24"/>
      <c r="AF241" s="24"/>
      <c r="AH241" s="24"/>
      <c r="AI241" s="24"/>
      <c r="AJ241" s="24"/>
      <c r="AK241" s="24"/>
      <c r="AL241" s="24"/>
      <c r="AM241" s="24"/>
      <c r="AN241" s="24"/>
    </row>
    <row r="242" spans="9:40" ht="12.75"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Y242" s="24"/>
      <c r="Z242" s="24"/>
      <c r="AA242" s="24"/>
      <c r="AB242" s="24"/>
      <c r="AC242" s="24"/>
      <c r="AD242" s="24"/>
      <c r="AE242" s="24"/>
      <c r="AF242" s="24"/>
      <c r="AH242" s="24"/>
      <c r="AI242" s="24"/>
      <c r="AJ242" s="24"/>
      <c r="AK242" s="24"/>
      <c r="AL242" s="24"/>
      <c r="AM242" s="24"/>
      <c r="AN242" s="24"/>
    </row>
    <row r="243" spans="9:40" ht="12.75"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Y243" s="24"/>
      <c r="Z243" s="24"/>
      <c r="AA243" s="24"/>
      <c r="AB243" s="24"/>
      <c r="AC243" s="24"/>
      <c r="AD243" s="24"/>
      <c r="AE243" s="24"/>
      <c r="AF243" s="24"/>
      <c r="AH243" s="24"/>
      <c r="AI243" s="24"/>
      <c r="AJ243" s="24"/>
      <c r="AK243" s="24"/>
      <c r="AL243" s="24"/>
      <c r="AM243" s="24"/>
      <c r="AN243" s="24"/>
    </row>
    <row r="244" spans="9:40" ht="12.75"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Y244" s="24"/>
      <c r="Z244" s="24"/>
      <c r="AA244" s="24"/>
      <c r="AB244" s="24"/>
      <c r="AC244" s="24"/>
      <c r="AD244" s="24"/>
      <c r="AE244" s="24"/>
      <c r="AF244" s="24"/>
      <c r="AH244" s="24"/>
      <c r="AI244" s="24"/>
      <c r="AJ244" s="24"/>
      <c r="AK244" s="24"/>
      <c r="AL244" s="24"/>
      <c r="AM244" s="24"/>
      <c r="AN244" s="24"/>
    </row>
    <row r="245" spans="9:40" ht="12.75"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Y245" s="24"/>
      <c r="Z245" s="24"/>
      <c r="AA245" s="24"/>
      <c r="AB245" s="24"/>
      <c r="AC245" s="24"/>
      <c r="AD245" s="24"/>
      <c r="AE245" s="24"/>
      <c r="AF245" s="24"/>
      <c r="AH245" s="24"/>
      <c r="AI245" s="24"/>
      <c r="AJ245" s="24"/>
      <c r="AK245" s="24"/>
      <c r="AL245" s="24"/>
      <c r="AM245" s="24"/>
      <c r="AN245" s="24"/>
    </row>
    <row r="246" spans="9:40" ht="12.75"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Y246" s="24"/>
      <c r="Z246" s="24"/>
      <c r="AA246" s="24"/>
      <c r="AB246" s="24"/>
      <c r="AC246" s="24"/>
      <c r="AD246" s="24"/>
      <c r="AE246" s="24"/>
      <c r="AF246" s="24"/>
      <c r="AH246" s="24"/>
      <c r="AI246" s="24"/>
      <c r="AJ246" s="24"/>
      <c r="AK246" s="24"/>
      <c r="AL246" s="24"/>
      <c r="AM246" s="24"/>
      <c r="AN246" s="24"/>
    </row>
    <row r="247" spans="9:40" ht="12.75"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Y247" s="24"/>
      <c r="Z247" s="24"/>
      <c r="AA247" s="24"/>
      <c r="AB247" s="24"/>
      <c r="AC247" s="24"/>
      <c r="AD247" s="24"/>
      <c r="AE247" s="24"/>
      <c r="AF247" s="24"/>
      <c r="AH247" s="24"/>
      <c r="AI247" s="24"/>
      <c r="AJ247" s="24"/>
      <c r="AK247" s="24"/>
      <c r="AL247" s="24"/>
      <c r="AM247" s="24"/>
      <c r="AN247" s="24"/>
    </row>
    <row r="248" spans="25:40" ht="12.75">
      <c r="Y248" s="24"/>
      <c r="Z248" s="24"/>
      <c r="AA248" s="24"/>
      <c r="AB248" s="24"/>
      <c r="AC248" s="24"/>
      <c r="AD248" s="24"/>
      <c r="AE248" s="24"/>
      <c r="AF248" s="24"/>
      <c r="AH248" s="24"/>
      <c r="AI248" s="24"/>
      <c r="AJ248" s="24"/>
      <c r="AK248" s="24"/>
      <c r="AL248" s="24"/>
      <c r="AM248" s="24"/>
      <c r="AN248" s="24"/>
    </row>
    <row r="249" spans="25:40" ht="12.75">
      <c r="Y249" s="24"/>
      <c r="Z249" s="24"/>
      <c r="AA249" s="24"/>
      <c r="AB249" s="24"/>
      <c r="AC249" s="24"/>
      <c r="AD249" s="24"/>
      <c r="AE249" s="24"/>
      <c r="AF249" s="24"/>
      <c r="AH249" s="24"/>
      <c r="AI249" s="24"/>
      <c r="AJ249" s="24"/>
      <c r="AK249" s="24"/>
      <c r="AL249" s="24"/>
      <c r="AM249" s="24"/>
      <c r="AN249" s="24"/>
    </row>
    <row r="250" spans="25:40" ht="12.75">
      <c r="Y250" s="24"/>
      <c r="Z250" s="24"/>
      <c r="AA250" s="24"/>
      <c r="AB250" s="24"/>
      <c r="AC250" s="24"/>
      <c r="AD250" s="24"/>
      <c r="AE250" s="24"/>
      <c r="AF250" s="24"/>
      <c r="AH250" s="24"/>
      <c r="AI250" s="24"/>
      <c r="AJ250" s="24"/>
      <c r="AK250" s="24"/>
      <c r="AL250" s="24"/>
      <c r="AM250" s="24"/>
      <c r="AN250" s="24"/>
    </row>
    <row r="251" spans="25:40" ht="12.75">
      <c r="Y251" s="24"/>
      <c r="Z251" s="24"/>
      <c r="AA251" s="24"/>
      <c r="AB251" s="24"/>
      <c r="AC251" s="24"/>
      <c r="AD251" s="24"/>
      <c r="AE251" s="24"/>
      <c r="AF251" s="24"/>
      <c r="AH251" s="24"/>
      <c r="AI251" s="24"/>
      <c r="AJ251" s="24"/>
      <c r="AK251" s="24"/>
      <c r="AL251" s="24"/>
      <c r="AM251" s="24"/>
      <c r="AN251" s="24"/>
    </row>
    <row r="252" spans="25:40" ht="12.75">
      <c r="Y252" s="24"/>
      <c r="Z252" s="24"/>
      <c r="AA252" s="24"/>
      <c r="AB252" s="24"/>
      <c r="AC252" s="24"/>
      <c r="AD252" s="24"/>
      <c r="AE252" s="24"/>
      <c r="AF252" s="24"/>
      <c r="AH252" s="24"/>
      <c r="AI252" s="24"/>
      <c r="AJ252" s="24"/>
      <c r="AK252" s="24"/>
      <c r="AL252" s="24"/>
      <c r="AM252" s="24"/>
      <c r="AN252" s="24"/>
    </row>
    <row r="253" spans="25:40" ht="12.75">
      <c r="Y253" s="24"/>
      <c r="Z253" s="24"/>
      <c r="AA253" s="24"/>
      <c r="AB253" s="24"/>
      <c r="AC253" s="24"/>
      <c r="AD253" s="24"/>
      <c r="AE253" s="24"/>
      <c r="AF253" s="24"/>
      <c r="AH253" s="24"/>
      <c r="AI253" s="24"/>
      <c r="AJ253" s="24"/>
      <c r="AK253" s="24"/>
      <c r="AL253" s="24"/>
      <c r="AM253" s="24"/>
      <c r="AN253" s="24"/>
    </row>
    <row r="254" spans="25:40" ht="12.75">
      <c r="Y254" s="24"/>
      <c r="Z254" s="24"/>
      <c r="AA254" s="24"/>
      <c r="AB254" s="24"/>
      <c r="AC254" s="24"/>
      <c r="AD254" s="24"/>
      <c r="AE254" s="24"/>
      <c r="AF254" s="24"/>
      <c r="AH254" s="24"/>
      <c r="AI254" s="24"/>
      <c r="AJ254" s="24"/>
      <c r="AK254" s="24"/>
      <c r="AL254" s="24"/>
      <c r="AM254" s="24"/>
      <c r="AN254" s="24"/>
    </row>
    <row r="255" spans="25:40" ht="12.75">
      <c r="Y255" s="24"/>
      <c r="Z255" s="24"/>
      <c r="AA255" s="24"/>
      <c r="AB255" s="24"/>
      <c r="AC255" s="24"/>
      <c r="AD255" s="24"/>
      <c r="AE255" s="24"/>
      <c r="AF255" s="24"/>
      <c r="AH255" s="24"/>
      <c r="AI255" s="24"/>
      <c r="AJ255" s="24"/>
      <c r="AK255" s="24"/>
      <c r="AL255" s="24"/>
      <c r="AM255" s="24"/>
      <c r="AN255" s="24"/>
    </row>
    <row r="256" spans="25:40" ht="12.75">
      <c r="Y256" s="24"/>
      <c r="Z256" s="24"/>
      <c r="AA256" s="24"/>
      <c r="AB256" s="24"/>
      <c r="AC256" s="24"/>
      <c r="AD256" s="24"/>
      <c r="AE256" s="24"/>
      <c r="AF256" s="24"/>
      <c r="AH256" s="24"/>
      <c r="AI256" s="24"/>
      <c r="AJ256" s="24"/>
      <c r="AK256" s="24"/>
      <c r="AL256" s="24"/>
      <c r="AM256" s="24"/>
      <c r="AN256" s="24"/>
    </row>
    <row r="257" spans="25:40" ht="12.75">
      <c r="Y257" s="24"/>
      <c r="Z257" s="24"/>
      <c r="AA257" s="24"/>
      <c r="AB257" s="24"/>
      <c r="AC257" s="24"/>
      <c r="AD257" s="24"/>
      <c r="AE257" s="24"/>
      <c r="AF257" s="24"/>
      <c r="AH257" s="24"/>
      <c r="AI257" s="24"/>
      <c r="AJ257" s="24"/>
      <c r="AK257" s="24"/>
      <c r="AL257" s="24"/>
      <c r="AM257" s="24"/>
      <c r="AN257" s="24"/>
    </row>
    <row r="258" spans="25:40" ht="12.75">
      <c r="Y258" s="24"/>
      <c r="Z258" s="24"/>
      <c r="AA258" s="24"/>
      <c r="AB258" s="24"/>
      <c r="AC258" s="24"/>
      <c r="AD258" s="24"/>
      <c r="AE258" s="24"/>
      <c r="AF258" s="24"/>
      <c r="AH258" s="24"/>
      <c r="AI258" s="24"/>
      <c r="AJ258" s="24"/>
      <c r="AK258" s="24"/>
      <c r="AL258" s="24"/>
      <c r="AM258" s="24"/>
      <c r="AN258" s="24"/>
    </row>
    <row r="259" spans="25:40" ht="12.75">
      <c r="Y259" s="24"/>
      <c r="Z259" s="24"/>
      <c r="AA259" s="24"/>
      <c r="AB259" s="24"/>
      <c r="AC259" s="24"/>
      <c r="AD259" s="24"/>
      <c r="AE259" s="24"/>
      <c r="AF259" s="24"/>
      <c r="AH259" s="24"/>
      <c r="AI259" s="24"/>
      <c r="AJ259" s="24"/>
      <c r="AK259" s="24"/>
      <c r="AL259" s="24"/>
      <c r="AM259" s="24"/>
      <c r="AN259" s="24"/>
    </row>
    <row r="260" spans="25:40" ht="12.75">
      <c r="Y260" s="24"/>
      <c r="Z260" s="24"/>
      <c r="AA260" s="24"/>
      <c r="AB260" s="24"/>
      <c r="AC260" s="24"/>
      <c r="AD260" s="24"/>
      <c r="AE260" s="24"/>
      <c r="AF260" s="24"/>
      <c r="AH260" s="24"/>
      <c r="AI260" s="24"/>
      <c r="AJ260" s="24"/>
      <c r="AK260" s="24"/>
      <c r="AL260" s="24"/>
      <c r="AM260" s="24"/>
      <c r="AN260" s="24"/>
    </row>
    <row r="261" spans="25:40" ht="12.75">
      <c r="Y261" s="24"/>
      <c r="Z261" s="24"/>
      <c r="AA261" s="24"/>
      <c r="AB261" s="24"/>
      <c r="AC261" s="24"/>
      <c r="AD261" s="24"/>
      <c r="AE261" s="24"/>
      <c r="AF261" s="24"/>
      <c r="AH261" s="24"/>
      <c r="AI261" s="24"/>
      <c r="AJ261" s="24"/>
      <c r="AK261" s="24"/>
      <c r="AL261" s="24"/>
      <c r="AM261" s="24"/>
      <c r="AN261" s="24"/>
    </row>
    <row r="262" spans="25:40" ht="12.75">
      <c r="Y262" s="24"/>
      <c r="Z262" s="24"/>
      <c r="AA262" s="24"/>
      <c r="AB262" s="24"/>
      <c r="AC262" s="24"/>
      <c r="AD262" s="24"/>
      <c r="AE262" s="24"/>
      <c r="AF262" s="24"/>
      <c r="AH262" s="24"/>
      <c r="AI262" s="24"/>
      <c r="AJ262" s="24"/>
      <c r="AK262" s="24"/>
      <c r="AL262" s="24"/>
      <c r="AM262" s="24"/>
      <c r="AN262" s="24"/>
    </row>
    <row r="263" spans="25:40" ht="12.75">
      <c r="Y263" s="24"/>
      <c r="Z263" s="24"/>
      <c r="AA263" s="24"/>
      <c r="AB263" s="24"/>
      <c r="AC263" s="24"/>
      <c r="AD263" s="24"/>
      <c r="AE263" s="24"/>
      <c r="AF263" s="24"/>
      <c r="AH263" s="24"/>
      <c r="AI263" s="24"/>
      <c r="AJ263" s="24"/>
      <c r="AK263" s="24"/>
      <c r="AL263" s="24"/>
      <c r="AM263" s="24"/>
      <c r="AN263" s="24"/>
    </row>
    <row r="264" spans="25:40" ht="12.75">
      <c r="Y264" s="24"/>
      <c r="Z264" s="24"/>
      <c r="AA264" s="24"/>
      <c r="AB264" s="24"/>
      <c r="AC264" s="24"/>
      <c r="AD264" s="24"/>
      <c r="AE264" s="24"/>
      <c r="AF264" s="24"/>
      <c r="AH264" s="24"/>
      <c r="AI264" s="24"/>
      <c r="AJ264" s="24"/>
      <c r="AK264" s="24"/>
      <c r="AL264" s="24"/>
      <c r="AM264" s="24"/>
      <c r="AN264" s="24"/>
    </row>
    <row r="265" spans="25:40" ht="12.75">
      <c r="Y265" s="24"/>
      <c r="Z265" s="24"/>
      <c r="AA265" s="24"/>
      <c r="AB265" s="24"/>
      <c r="AC265" s="24"/>
      <c r="AD265" s="24"/>
      <c r="AE265" s="24"/>
      <c r="AF265" s="24"/>
      <c r="AH265" s="24"/>
      <c r="AI265" s="24"/>
      <c r="AJ265" s="24"/>
      <c r="AK265" s="24"/>
      <c r="AL265" s="24"/>
      <c r="AM265" s="24"/>
      <c r="AN265" s="24"/>
    </row>
    <row r="266" spans="25:40" ht="12.75">
      <c r="Y266" s="24"/>
      <c r="Z266" s="24"/>
      <c r="AA266" s="24"/>
      <c r="AB266" s="24"/>
      <c r="AC266" s="24"/>
      <c r="AD266" s="24"/>
      <c r="AE266" s="24"/>
      <c r="AF266" s="24"/>
      <c r="AH266" s="24"/>
      <c r="AI266" s="24"/>
      <c r="AJ266" s="24"/>
      <c r="AK266" s="24"/>
      <c r="AL266" s="24"/>
      <c r="AM266" s="24"/>
      <c r="AN266" s="24"/>
    </row>
    <row r="267" spans="25:40" ht="12.75">
      <c r="Y267" s="24"/>
      <c r="Z267" s="24"/>
      <c r="AA267" s="24"/>
      <c r="AB267" s="24"/>
      <c r="AC267" s="24"/>
      <c r="AD267" s="24"/>
      <c r="AE267" s="24"/>
      <c r="AF267" s="24"/>
      <c r="AH267" s="24"/>
      <c r="AI267" s="24"/>
      <c r="AJ267" s="24"/>
      <c r="AK267" s="24"/>
      <c r="AL267" s="24"/>
      <c r="AM267" s="24"/>
      <c r="AN267" s="24"/>
    </row>
    <row r="268" spans="25:40" ht="12.75">
      <c r="Y268" s="24"/>
      <c r="Z268" s="24"/>
      <c r="AA268" s="24"/>
      <c r="AB268" s="24"/>
      <c r="AC268" s="24"/>
      <c r="AD268" s="24"/>
      <c r="AE268" s="24"/>
      <c r="AF268" s="24"/>
      <c r="AH268" s="24"/>
      <c r="AI268" s="24"/>
      <c r="AJ268" s="24"/>
      <c r="AK268" s="24"/>
      <c r="AL268" s="24"/>
      <c r="AM268" s="24"/>
      <c r="AN268" s="24"/>
    </row>
    <row r="269" spans="25:40" ht="12.75">
      <c r="Y269" s="24"/>
      <c r="Z269" s="24"/>
      <c r="AA269" s="24"/>
      <c r="AB269" s="24"/>
      <c r="AC269" s="24"/>
      <c r="AD269" s="24"/>
      <c r="AE269" s="24"/>
      <c r="AF269" s="24"/>
      <c r="AH269" s="24"/>
      <c r="AI269" s="24"/>
      <c r="AJ269" s="24"/>
      <c r="AK269" s="24"/>
      <c r="AL269" s="24"/>
      <c r="AM269" s="24"/>
      <c r="AN269" s="24"/>
    </row>
    <row r="270" spans="25:40" ht="12.75">
      <c r="Y270" s="24"/>
      <c r="Z270" s="24"/>
      <c r="AA270" s="24"/>
      <c r="AB270" s="24"/>
      <c r="AC270" s="24"/>
      <c r="AD270" s="24"/>
      <c r="AE270" s="24"/>
      <c r="AF270" s="24"/>
      <c r="AH270" s="24"/>
      <c r="AI270" s="24"/>
      <c r="AJ270" s="24"/>
      <c r="AK270" s="24"/>
      <c r="AL270" s="24"/>
      <c r="AM270" s="24"/>
      <c r="AN270" s="24"/>
    </row>
    <row r="271" spans="25:40" ht="12.75">
      <c r="Y271" s="24"/>
      <c r="Z271" s="24"/>
      <c r="AA271" s="24"/>
      <c r="AB271" s="24"/>
      <c r="AC271" s="24"/>
      <c r="AD271" s="24"/>
      <c r="AE271" s="24"/>
      <c r="AF271" s="24"/>
      <c r="AH271" s="24"/>
      <c r="AI271" s="24"/>
      <c r="AJ271" s="24"/>
      <c r="AK271" s="24"/>
      <c r="AL271" s="24"/>
      <c r="AM271" s="24"/>
      <c r="AN271" s="24"/>
    </row>
    <row r="272" spans="25:40" ht="12.75">
      <c r="Y272" s="24"/>
      <c r="Z272" s="24"/>
      <c r="AA272" s="24"/>
      <c r="AB272" s="24"/>
      <c r="AC272" s="24"/>
      <c r="AD272" s="24"/>
      <c r="AE272" s="24"/>
      <c r="AF272" s="24"/>
      <c r="AH272" s="24"/>
      <c r="AI272" s="24"/>
      <c r="AJ272" s="24"/>
      <c r="AK272" s="24"/>
      <c r="AL272" s="24"/>
      <c r="AM272" s="24"/>
      <c r="AN272" s="24"/>
    </row>
    <row r="273" spans="25:40" ht="12.75">
      <c r="Y273" s="24"/>
      <c r="Z273" s="24"/>
      <c r="AA273" s="24"/>
      <c r="AB273" s="24"/>
      <c r="AC273" s="24"/>
      <c r="AD273" s="24"/>
      <c r="AE273" s="24"/>
      <c r="AF273" s="24"/>
      <c r="AH273" s="24"/>
      <c r="AI273" s="24"/>
      <c r="AJ273" s="24"/>
      <c r="AK273" s="24"/>
      <c r="AL273" s="24"/>
      <c r="AM273" s="24"/>
      <c r="AN273" s="24"/>
    </row>
    <row r="274" spans="25:40" ht="12.75">
      <c r="Y274" s="24"/>
      <c r="Z274" s="24"/>
      <c r="AA274" s="24"/>
      <c r="AB274" s="24"/>
      <c r="AC274" s="24"/>
      <c r="AD274" s="24"/>
      <c r="AE274" s="24"/>
      <c r="AF274" s="24"/>
      <c r="AH274" s="24"/>
      <c r="AI274" s="24"/>
      <c r="AJ274" s="24"/>
      <c r="AK274" s="24"/>
      <c r="AL274" s="24"/>
      <c r="AM274" s="24"/>
      <c r="AN274" s="24"/>
    </row>
    <row r="275" spans="25:40" ht="12.75">
      <c r="Y275" s="24"/>
      <c r="Z275" s="24"/>
      <c r="AA275" s="24"/>
      <c r="AB275" s="24"/>
      <c r="AC275" s="24"/>
      <c r="AD275" s="24"/>
      <c r="AE275" s="24"/>
      <c r="AF275" s="24"/>
      <c r="AH275" s="24"/>
      <c r="AI275" s="24"/>
      <c r="AJ275" s="24"/>
      <c r="AK275" s="24"/>
      <c r="AL275" s="24"/>
      <c r="AM275" s="24"/>
      <c r="AN275" s="24"/>
    </row>
    <row r="276" spans="25:40" ht="12.75">
      <c r="Y276" s="24"/>
      <c r="Z276" s="24"/>
      <c r="AA276" s="24"/>
      <c r="AB276" s="24"/>
      <c r="AC276" s="24"/>
      <c r="AD276" s="24"/>
      <c r="AE276" s="24"/>
      <c r="AF276" s="24"/>
      <c r="AH276" s="24"/>
      <c r="AI276" s="24"/>
      <c r="AJ276" s="24"/>
      <c r="AK276" s="24"/>
      <c r="AL276" s="24"/>
      <c r="AM276" s="24"/>
      <c r="AN276" s="24"/>
    </row>
    <row r="277" spans="25:40" ht="12.75">
      <c r="Y277" s="24"/>
      <c r="Z277" s="24"/>
      <c r="AA277" s="24"/>
      <c r="AB277" s="24"/>
      <c r="AC277" s="24"/>
      <c r="AD277" s="24"/>
      <c r="AE277" s="24"/>
      <c r="AF277" s="24"/>
      <c r="AH277" s="24"/>
      <c r="AI277" s="24"/>
      <c r="AJ277" s="24"/>
      <c r="AK277" s="24"/>
      <c r="AL277" s="24"/>
      <c r="AM277" s="24"/>
      <c r="AN277" s="24"/>
    </row>
    <row r="278" spans="25:40" ht="12.75">
      <c r="Y278" s="24"/>
      <c r="Z278" s="24"/>
      <c r="AA278" s="24"/>
      <c r="AB278" s="24"/>
      <c r="AC278" s="24"/>
      <c r="AD278" s="24"/>
      <c r="AE278" s="24"/>
      <c r="AF278" s="24"/>
      <c r="AH278" s="24"/>
      <c r="AI278" s="24"/>
      <c r="AJ278" s="24"/>
      <c r="AK278" s="24"/>
      <c r="AL278" s="24"/>
      <c r="AM278" s="24"/>
      <c r="AN278" s="24"/>
    </row>
    <row r="279" spans="25:40" ht="12.75">
      <c r="Y279" s="24"/>
      <c r="Z279" s="24"/>
      <c r="AA279" s="24"/>
      <c r="AB279" s="24"/>
      <c r="AC279" s="24"/>
      <c r="AD279" s="24"/>
      <c r="AE279" s="24"/>
      <c r="AF279" s="24"/>
      <c r="AH279" s="24"/>
      <c r="AI279" s="24"/>
      <c r="AJ279" s="24"/>
      <c r="AK279" s="24"/>
      <c r="AL279" s="24"/>
      <c r="AM279" s="24"/>
      <c r="AN279" s="24"/>
    </row>
    <row r="280" spans="25:40" ht="12.75">
      <c r="Y280" s="24"/>
      <c r="Z280" s="24"/>
      <c r="AA280" s="24"/>
      <c r="AB280" s="24"/>
      <c r="AC280" s="24"/>
      <c r="AD280" s="24"/>
      <c r="AE280" s="24"/>
      <c r="AF280" s="24"/>
      <c r="AH280" s="24"/>
      <c r="AI280" s="24"/>
      <c r="AJ280" s="24"/>
      <c r="AK280" s="24"/>
      <c r="AL280" s="24"/>
      <c r="AM280" s="24"/>
      <c r="AN280" s="24"/>
    </row>
    <row r="281" spans="25:40" ht="12.75">
      <c r="Y281" s="24"/>
      <c r="Z281" s="24"/>
      <c r="AA281" s="24"/>
      <c r="AB281" s="24"/>
      <c r="AC281" s="24"/>
      <c r="AD281" s="24"/>
      <c r="AE281" s="24"/>
      <c r="AF281" s="24"/>
      <c r="AH281" s="24"/>
      <c r="AI281" s="24"/>
      <c r="AJ281" s="24"/>
      <c r="AK281" s="24"/>
      <c r="AL281" s="24"/>
      <c r="AM281" s="24"/>
      <c r="AN281" s="24"/>
    </row>
    <row r="282" spans="25:40" ht="12.75">
      <c r="Y282" s="24"/>
      <c r="Z282" s="24"/>
      <c r="AA282" s="24"/>
      <c r="AB282" s="24"/>
      <c r="AC282" s="24"/>
      <c r="AD282" s="24"/>
      <c r="AE282" s="24"/>
      <c r="AF282" s="24"/>
      <c r="AH282" s="24"/>
      <c r="AI282" s="24"/>
      <c r="AJ282" s="24"/>
      <c r="AK282" s="24"/>
      <c r="AL282" s="24"/>
      <c r="AM282" s="24"/>
      <c r="AN282" s="24"/>
    </row>
    <row r="283" spans="25:40" ht="12.75">
      <c r="Y283" s="24"/>
      <c r="Z283" s="24"/>
      <c r="AA283" s="24"/>
      <c r="AB283" s="24"/>
      <c r="AC283" s="24"/>
      <c r="AD283" s="24"/>
      <c r="AE283" s="24"/>
      <c r="AF283" s="24"/>
      <c r="AH283" s="24"/>
      <c r="AI283" s="24"/>
      <c r="AJ283" s="24"/>
      <c r="AK283" s="24"/>
      <c r="AL283" s="24"/>
      <c r="AM283" s="24"/>
      <c r="AN283" s="24"/>
    </row>
    <row r="284" spans="25:40" ht="12.75">
      <c r="Y284" s="24"/>
      <c r="Z284" s="24"/>
      <c r="AA284" s="24"/>
      <c r="AB284" s="24"/>
      <c r="AC284" s="24"/>
      <c r="AD284" s="24"/>
      <c r="AE284" s="24"/>
      <c r="AF284" s="24"/>
      <c r="AH284" s="24"/>
      <c r="AI284" s="24"/>
      <c r="AJ284" s="24"/>
      <c r="AK284" s="24"/>
      <c r="AL284" s="24"/>
      <c r="AM284" s="24"/>
      <c r="AN284" s="24"/>
    </row>
    <row r="285" spans="25:40" ht="12.75">
      <c r="Y285" s="24"/>
      <c r="Z285" s="24"/>
      <c r="AA285" s="24"/>
      <c r="AB285" s="24"/>
      <c r="AC285" s="24"/>
      <c r="AD285" s="24"/>
      <c r="AE285" s="24"/>
      <c r="AF285" s="24"/>
      <c r="AH285" s="24"/>
      <c r="AI285" s="24"/>
      <c r="AJ285" s="24"/>
      <c r="AK285" s="24"/>
      <c r="AL285" s="24"/>
      <c r="AM285" s="24"/>
      <c r="AN285" s="24"/>
    </row>
    <row r="286" spans="25:40" ht="12.75">
      <c r="Y286" s="24"/>
      <c r="Z286" s="24"/>
      <c r="AA286" s="24"/>
      <c r="AB286" s="24"/>
      <c r="AC286" s="24"/>
      <c r="AD286" s="24"/>
      <c r="AE286" s="24"/>
      <c r="AF286" s="24"/>
      <c r="AH286" s="24"/>
      <c r="AI286" s="24"/>
      <c r="AJ286" s="24"/>
      <c r="AK286" s="24"/>
      <c r="AL286" s="24"/>
      <c r="AM286" s="24"/>
      <c r="AN286" s="24"/>
    </row>
    <row r="287" spans="25:40" ht="12.75">
      <c r="Y287" s="24"/>
      <c r="Z287" s="24"/>
      <c r="AA287" s="24"/>
      <c r="AB287" s="24"/>
      <c r="AC287" s="24"/>
      <c r="AD287" s="24"/>
      <c r="AE287" s="24"/>
      <c r="AF287" s="24"/>
      <c r="AH287" s="24"/>
      <c r="AI287" s="24"/>
      <c r="AJ287" s="24"/>
      <c r="AK287" s="24"/>
      <c r="AL287" s="24"/>
      <c r="AM287" s="24"/>
      <c r="AN287" s="24"/>
    </row>
    <row r="288" spans="25:40" ht="12.75">
      <c r="Y288" s="24"/>
      <c r="Z288" s="24"/>
      <c r="AA288" s="24"/>
      <c r="AB288" s="24"/>
      <c r="AC288" s="24"/>
      <c r="AD288" s="24"/>
      <c r="AE288" s="24"/>
      <c r="AF288" s="24"/>
      <c r="AH288" s="24"/>
      <c r="AI288" s="24"/>
      <c r="AJ288" s="24"/>
      <c r="AK288" s="24"/>
      <c r="AL288" s="24"/>
      <c r="AM288" s="24"/>
      <c r="AN288" s="24"/>
    </row>
    <row r="289" spans="25:40" ht="12.75">
      <c r="Y289" s="24"/>
      <c r="Z289" s="24"/>
      <c r="AA289" s="24"/>
      <c r="AB289" s="24"/>
      <c r="AC289" s="24"/>
      <c r="AD289" s="24"/>
      <c r="AE289" s="24"/>
      <c r="AF289" s="24"/>
      <c r="AH289" s="24"/>
      <c r="AI289" s="24"/>
      <c r="AJ289" s="24"/>
      <c r="AK289" s="24"/>
      <c r="AL289" s="24"/>
      <c r="AM289" s="24"/>
      <c r="AN289" s="24"/>
    </row>
    <row r="290" spans="25:40" ht="12.75">
      <c r="Y290" s="24"/>
      <c r="Z290" s="24"/>
      <c r="AA290" s="24"/>
      <c r="AB290" s="24"/>
      <c r="AC290" s="24"/>
      <c r="AD290" s="24"/>
      <c r="AE290" s="24"/>
      <c r="AF290" s="24"/>
      <c r="AH290" s="24"/>
      <c r="AI290" s="24"/>
      <c r="AJ290" s="24"/>
      <c r="AK290" s="24"/>
      <c r="AL290" s="24"/>
      <c r="AM290" s="24"/>
      <c r="AN290" s="24"/>
    </row>
    <row r="291" spans="25:40" ht="12.75">
      <c r="Y291" s="24"/>
      <c r="Z291" s="24"/>
      <c r="AA291" s="24"/>
      <c r="AB291" s="24"/>
      <c r="AC291" s="24"/>
      <c r="AD291" s="24"/>
      <c r="AE291" s="24"/>
      <c r="AF291" s="24"/>
      <c r="AH291" s="24"/>
      <c r="AI291" s="24"/>
      <c r="AJ291" s="24"/>
      <c r="AK291" s="24"/>
      <c r="AL291" s="24"/>
      <c r="AM291" s="24"/>
      <c r="AN291" s="24"/>
    </row>
    <row r="292" spans="25:40" ht="12.75">
      <c r="Y292" s="24"/>
      <c r="Z292" s="24"/>
      <c r="AA292" s="24"/>
      <c r="AB292" s="24"/>
      <c r="AC292" s="24"/>
      <c r="AD292" s="24"/>
      <c r="AE292" s="24"/>
      <c r="AF292" s="24"/>
      <c r="AH292" s="24"/>
      <c r="AI292" s="24"/>
      <c r="AJ292" s="24"/>
      <c r="AK292" s="24"/>
      <c r="AL292" s="24"/>
      <c r="AM292" s="24"/>
      <c r="AN292" s="24"/>
    </row>
    <row r="293" spans="25:40" ht="12.75">
      <c r="Y293" s="24"/>
      <c r="Z293" s="24"/>
      <c r="AA293" s="24"/>
      <c r="AB293" s="24"/>
      <c r="AC293" s="24"/>
      <c r="AD293" s="24"/>
      <c r="AE293" s="24"/>
      <c r="AF293" s="24"/>
      <c r="AH293" s="24"/>
      <c r="AI293" s="24"/>
      <c r="AJ293" s="24"/>
      <c r="AK293" s="24"/>
      <c r="AL293" s="24"/>
      <c r="AM293" s="24"/>
      <c r="AN293" s="24"/>
    </row>
    <row r="294" spans="25:40" ht="12.75">
      <c r="Y294" s="24"/>
      <c r="Z294" s="24"/>
      <c r="AA294" s="24"/>
      <c r="AB294" s="24"/>
      <c r="AC294" s="24"/>
      <c r="AD294" s="24"/>
      <c r="AE294" s="24"/>
      <c r="AF294" s="24"/>
      <c r="AH294" s="24"/>
      <c r="AI294" s="24"/>
      <c r="AJ294" s="24"/>
      <c r="AK294" s="24"/>
      <c r="AL294" s="24"/>
      <c r="AM294" s="24"/>
      <c r="AN294" s="24"/>
    </row>
    <row r="295" spans="25:40" ht="12.75">
      <c r="Y295" s="24"/>
      <c r="Z295" s="24"/>
      <c r="AA295" s="24"/>
      <c r="AB295" s="24"/>
      <c r="AC295" s="24"/>
      <c r="AD295" s="24"/>
      <c r="AE295" s="24"/>
      <c r="AF295" s="24"/>
      <c r="AH295" s="24"/>
      <c r="AI295" s="24"/>
      <c r="AJ295" s="24"/>
      <c r="AK295" s="24"/>
      <c r="AL295" s="24"/>
      <c r="AM295" s="24"/>
      <c r="AN295" s="24"/>
    </row>
    <row r="296" spans="25:40" ht="12.75">
      <c r="Y296" s="24"/>
      <c r="Z296" s="24"/>
      <c r="AA296" s="24"/>
      <c r="AB296" s="24"/>
      <c r="AC296" s="24"/>
      <c r="AD296" s="24"/>
      <c r="AE296" s="24"/>
      <c r="AF296" s="24"/>
      <c r="AH296" s="24"/>
      <c r="AI296" s="24"/>
      <c r="AJ296" s="24"/>
      <c r="AK296" s="24"/>
      <c r="AL296" s="24"/>
      <c r="AM296" s="24"/>
      <c r="AN296" s="24"/>
    </row>
    <row r="297" spans="25:40" ht="12.75">
      <c r="Y297" s="24"/>
      <c r="Z297" s="24"/>
      <c r="AA297" s="24"/>
      <c r="AB297" s="24"/>
      <c r="AC297" s="24"/>
      <c r="AD297" s="24"/>
      <c r="AE297" s="24"/>
      <c r="AF297" s="24"/>
      <c r="AH297" s="24"/>
      <c r="AI297" s="24"/>
      <c r="AJ297" s="24"/>
      <c r="AK297" s="24"/>
      <c r="AL297" s="24"/>
      <c r="AM297" s="24"/>
      <c r="AN297" s="24"/>
    </row>
    <row r="298" spans="25:40" ht="12.75">
      <c r="Y298" s="24"/>
      <c r="Z298" s="24"/>
      <c r="AA298" s="24"/>
      <c r="AB298" s="24"/>
      <c r="AC298" s="24"/>
      <c r="AD298" s="24"/>
      <c r="AE298" s="24"/>
      <c r="AF298" s="24"/>
      <c r="AH298" s="24"/>
      <c r="AI298" s="24"/>
      <c r="AJ298" s="24"/>
      <c r="AK298" s="24"/>
      <c r="AL298" s="24"/>
      <c r="AM298" s="24"/>
      <c r="AN298" s="24"/>
    </row>
    <row r="299" spans="25:40" ht="12.75">
      <c r="Y299" s="24"/>
      <c r="Z299" s="24"/>
      <c r="AA299" s="24"/>
      <c r="AB299" s="24"/>
      <c r="AC299" s="24"/>
      <c r="AD299" s="24"/>
      <c r="AE299" s="24"/>
      <c r="AF299" s="24"/>
      <c r="AH299" s="24"/>
      <c r="AI299" s="24"/>
      <c r="AJ299" s="24"/>
      <c r="AK299" s="24"/>
      <c r="AL299" s="24"/>
      <c r="AM299" s="24"/>
      <c r="AN299" s="24"/>
    </row>
    <row r="300" spans="25:40" ht="12.75">
      <c r="Y300" s="24"/>
      <c r="Z300" s="24"/>
      <c r="AA300" s="24"/>
      <c r="AB300" s="24"/>
      <c r="AC300" s="24"/>
      <c r="AD300" s="24"/>
      <c r="AE300" s="24"/>
      <c r="AF300" s="24"/>
      <c r="AH300" s="24"/>
      <c r="AI300" s="24"/>
      <c r="AJ300" s="24"/>
      <c r="AK300" s="24"/>
      <c r="AL300" s="24"/>
      <c r="AM300" s="24"/>
      <c r="AN300" s="24"/>
    </row>
    <row r="301" spans="25:40" ht="12.75">
      <c r="Y301" s="24"/>
      <c r="Z301" s="24"/>
      <c r="AA301" s="24"/>
      <c r="AB301" s="24"/>
      <c r="AC301" s="24"/>
      <c r="AD301" s="24"/>
      <c r="AE301" s="24"/>
      <c r="AF301" s="24"/>
      <c r="AH301" s="24"/>
      <c r="AI301" s="24"/>
      <c r="AJ301" s="24"/>
      <c r="AK301" s="24"/>
      <c r="AL301" s="24"/>
      <c r="AM301" s="24"/>
      <c r="AN301" s="24"/>
    </row>
    <row r="302" spans="25:40" ht="12.75">
      <c r="Y302" s="24"/>
      <c r="Z302" s="24"/>
      <c r="AA302" s="24"/>
      <c r="AB302" s="24"/>
      <c r="AC302" s="24"/>
      <c r="AD302" s="24"/>
      <c r="AE302" s="24"/>
      <c r="AF302" s="24"/>
      <c r="AH302" s="24"/>
      <c r="AI302" s="24"/>
      <c r="AJ302" s="24"/>
      <c r="AK302" s="24"/>
      <c r="AL302" s="24"/>
      <c r="AM302" s="24"/>
      <c r="AN302" s="24"/>
    </row>
    <row r="303" spans="25:40" ht="12.75">
      <c r="Y303" s="24"/>
      <c r="Z303" s="24"/>
      <c r="AA303" s="24"/>
      <c r="AB303" s="24"/>
      <c r="AC303" s="24"/>
      <c r="AD303" s="24"/>
      <c r="AE303" s="24"/>
      <c r="AF303" s="24"/>
      <c r="AH303" s="24"/>
      <c r="AI303" s="24"/>
      <c r="AJ303" s="24"/>
      <c r="AK303" s="24"/>
      <c r="AL303" s="24"/>
      <c r="AM303" s="24"/>
      <c r="AN303" s="24"/>
    </row>
    <row r="304" spans="25:40" ht="12.75">
      <c r="Y304" s="24"/>
      <c r="Z304" s="24"/>
      <c r="AA304" s="24"/>
      <c r="AB304" s="24"/>
      <c r="AC304" s="24"/>
      <c r="AD304" s="24"/>
      <c r="AE304" s="24"/>
      <c r="AF304" s="24"/>
      <c r="AH304" s="24"/>
      <c r="AI304" s="24"/>
      <c r="AJ304" s="24"/>
      <c r="AK304" s="24"/>
      <c r="AL304" s="24"/>
      <c r="AM304" s="24"/>
      <c r="AN304" s="24"/>
    </row>
    <row r="305" spans="25:40" ht="12.75">
      <c r="Y305" s="24"/>
      <c r="Z305" s="24"/>
      <c r="AA305" s="24"/>
      <c r="AB305" s="24"/>
      <c r="AC305" s="24"/>
      <c r="AD305" s="24"/>
      <c r="AE305" s="24"/>
      <c r="AF305" s="24"/>
      <c r="AH305" s="24"/>
      <c r="AI305" s="24"/>
      <c r="AJ305" s="24"/>
      <c r="AK305" s="24"/>
      <c r="AL305" s="24"/>
      <c r="AM305" s="24"/>
      <c r="AN305" s="24"/>
    </row>
    <row r="306" spans="25:40" ht="12.75">
      <c r="Y306" s="24"/>
      <c r="Z306" s="24"/>
      <c r="AA306" s="24"/>
      <c r="AB306" s="24"/>
      <c r="AC306" s="24"/>
      <c r="AD306" s="24"/>
      <c r="AE306" s="24"/>
      <c r="AF306" s="24"/>
      <c r="AH306" s="24"/>
      <c r="AI306" s="24"/>
      <c r="AJ306" s="24"/>
      <c r="AK306" s="24"/>
      <c r="AL306" s="24"/>
      <c r="AM306" s="24"/>
      <c r="AN306" s="24"/>
    </row>
    <row r="307" spans="25:40" ht="12.75">
      <c r="Y307" s="24"/>
      <c r="Z307" s="24"/>
      <c r="AA307" s="24"/>
      <c r="AB307" s="24"/>
      <c r="AC307" s="24"/>
      <c r="AD307" s="24"/>
      <c r="AE307" s="24"/>
      <c r="AF307" s="24"/>
      <c r="AH307" s="24"/>
      <c r="AI307" s="24"/>
      <c r="AJ307" s="24"/>
      <c r="AK307" s="24"/>
      <c r="AL307" s="24"/>
      <c r="AM307" s="24"/>
      <c r="AN307" s="24"/>
    </row>
    <row r="308" spans="25:40" ht="12.75">
      <c r="Y308" s="24"/>
      <c r="Z308" s="24"/>
      <c r="AA308" s="24"/>
      <c r="AB308" s="24"/>
      <c r="AC308" s="24"/>
      <c r="AD308" s="24"/>
      <c r="AE308" s="24"/>
      <c r="AF308" s="24"/>
      <c r="AH308" s="24"/>
      <c r="AI308" s="24"/>
      <c r="AJ308" s="24"/>
      <c r="AK308" s="24"/>
      <c r="AL308" s="24"/>
      <c r="AM308" s="24"/>
      <c r="AN308" s="24"/>
    </row>
    <row r="309" spans="25:40" ht="12.75">
      <c r="Y309" s="24"/>
      <c r="Z309" s="24"/>
      <c r="AA309" s="24"/>
      <c r="AB309" s="24"/>
      <c r="AC309" s="24"/>
      <c r="AD309" s="24"/>
      <c r="AE309" s="24"/>
      <c r="AF309" s="24"/>
      <c r="AH309" s="24"/>
      <c r="AI309" s="24"/>
      <c r="AJ309" s="24"/>
      <c r="AK309" s="24"/>
      <c r="AL309" s="24"/>
      <c r="AM309" s="24"/>
      <c r="AN309" s="24"/>
    </row>
    <row r="310" spans="25:40" ht="12.75">
      <c r="Y310" s="24"/>
      <c r="Z310" s="24"/>
      <c r="AA310" s="24"/>
      <c r="AB310" s="24"/>
      <c r="AC310" s="24"/>
      <c r="AD310" s="24"/>
      <c r="AE310" s="24"/>
      <c r="AF310" s="24"/>
      <c r="AH310" s="24"/>
      <c r="AI310" s="24"/>
      <c r="AJ310" s="24"/>
      <c r="AK310" s="24"/>
      <c r="AL310" s="24"/>
      <c r="AM310" s="24"/>
      <c r="AN310" s="24"/>
    </row>
    <row r="311" spans="25:40" ht="12.75">
      <c r="Y311" s="24"/>
      <c r="Z311" s="24"/>
      <c r="AA311" s="24"/>
      <c r="AB311" s="24"/>
      <c r="AC311" s="24"/>
      <c r="AD311" s="24"/>
      <c r="AE311" s="24"/>
      <c r="AF311" s="24"/>
      <c r="AH311" s="24"/>
      <c r="AI311" s="24"/>
      <c r="AJ311" s="24"/>
      <c r="AK311" s="24"/>
      <c r="AL311" s="24"/>
      <c r="AM311" s="24"/>
      <c r="AN311" s="24"/>
    </row>
  </sheetData>
  <sheetProtection/>
  <printOptions gridLines="1" horizontalCentered="1"/>
  <pageMargins left="0.31496062992125984" right="0.5905511811023623" top="0.8661417322834646" bottom="0.7874015748031497" header="0.5118110236220472" footer="0.5118110236220472"/>
  <pageSetup fitToHeight="1" fitToWidth="1" horizontalDpi="360" verticalDpi="360" orientation="portrait" paperSize="9" scale="89" r:id="rId1"/>
  <headerFooter alignWithMargins="0">
    <oddHeader>&amp;L&amp;"Times New Roman,Bold"YARE NAVIGATION RACE 2007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ynr results 94</dc:title>
  <dc:subject/>
  <dc:creator>John Ellis</dc:creator>
  <cp:keywords/>
  <dc:description/>
  <cp:lastModifiedBy>Woolston</cp:lastModifiedBy>
  <cp:lastPrinted>2007-09-23T17:34:41Z</cp:lastPrinted>
  <dcterms:created xsi:type="dcterms:W3CDTF">1998-08-31T17:13:39Z</dcterms:created>
  <dcterms:modified xsi:type="dcterms:W3CDTF">2007-09-23T13:57:34Z</dcterms:modified>
  <cp:category/>
  <cp:version/>
  <cp:contentType/>
  <cp:contentStatus/>
</cp:coreProperties>
</file>