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65" tabRatio="59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'Sheet1'!$A$1:$AG$25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<sst xmlns="http://schemas.openxmlformats.org/spreadsheetml/2006/main" count="427" uniqueCount="188">
  <si>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</si>
  <si>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</si>
  <si>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</si>
  <si>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</si>
  <si>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</si>
  <si>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</si>
  <si>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</si>
  <si>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</si>
  <si>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</si>
  <si>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</si>
  <si>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</si>
  <si>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</si>
  <si>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</si>
  <si>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</si>
  <si>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</si>
  <si>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</si>
  <si>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</si>
  <si>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</si>
  <si>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</si>
  <si>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</si>
  <si>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</si>
  <si>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</si>
  <si>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</si>
  <si>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</si>
  <si>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</si>
  <si>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</si>
  <si>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</si>
  <si>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</si>
  <si>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</si>
  <si>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</si>
  <si>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</si>
  <si>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</si>
  <si>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Moonraker</t>
  </si>
  <si>
    <t>Pippa</t>
  </si>
  <si>
    <t>G Angell</t>
  </si>
  <si>
    <t>Blue Jacket</t>
  </si>
  <si>
    <t>J A Ellis</t>
  </si>
  <si>
    <t>Sparklet</t>
  </si>
  <si>
    <t>Dragonfly</t>
  </si>
  <si>
    <t>Maidie</t>
  </si>
  <si>
    <t>Betty</t>
  </si>
  <si>
    <t>Kingfisher</t>
  </si>
  <si>
    <t>Golden Moon</t>
  </si>
  <si>
    <t>Anne</t>
  </si>
  <si>
    <t>K Halifax</t>
  </si>
  <si>
    <t>Nirvana</t>
  </si>
  <si>
    <t>Smuggler</t>
  </si>
  <si>
    <t>Serenity</t>
  </si>
  <si>
    <t>Reed Robin</t>
  </si>
  <si>
    <t>Cuckoo</t>
  </si>
  <si>
    <t>Farthing</t>
  </si>
  <si>
    <t>Snowbird</t>
  </si>
  <si>
    <t>Cygnet</t>
  </si>
  <si>
    <t>Jessie May</t>
  </si>
  <si>
    <t>Reflection</t>
  </si>
  <si>
    <t>Joy</t>
  </si>
  <si>
    <t>Breeze</t>
  </si>
  <si>
    <t>Sunset</t>
  </si>
  <si>
    <t>Matilda</t>
  </si>
  <si>
    <t>Valkyrie</t>
  </si>
  <si>
    <t>Vixen</t>
  </si>
  <si>
    <t>Mischief</t>
  </si>
  <si>
    <t>Whisper</t>
  </si>
  <si>
    <t>Starlight Lady</t>
  </si>
  <si>
    <t>Valkyrie IV</t>
  </si>
  <si>
    <t>Henrietta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</si>
  <si>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</si>
  <si>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</si>
  <si>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</si>
  <si>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</si>
  <si>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</si>
  <si>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</si>
  <si>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</si>
  <si>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</si>
  <si>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</si>
  <si>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</si>
  <si>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</si>
  <si>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</si>
  <si>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</si>
  <si>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</si>
  <si>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</si>
  <si>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</si>
  <si>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</si>
  <si>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</si>
  <si>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</si>
  <si>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</si>
  <si>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</si>
  <si>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</si>
  <si>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</si>
  <si>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</si>
  <si>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</si>
  <si>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</si>
  <si>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</si>
  <si>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</si>
  <si>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</si>
  <si>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</si>
  <si>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</si>
  <si>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</si>
  <si>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</si>
  <si>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</si>
  <si>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</si>
  <si>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</si>
  <si>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</si>
  <si>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</si>
  <si>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</si>
  <si>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</si>
  <si>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</si>
  <si>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</si>
  <si>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</si>
  <si>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</si>
  <si>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</si>
  <si>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</si>
  <si>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</si>
  <si>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</si>
  <si>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</si>
  <si>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</si>
  <si>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</si>
  <si>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</si>
  <si>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</si>
  <si>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</si>
  <si>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</si>
  <si>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</si>
  <si>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</si>
  <si>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</si>
  <si>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</si>
  <si>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</si>
  <si>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</si>
  <si>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</si>
  <si>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</si>
  <si>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</si>
  <si>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</si>
  <si>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</si>
  <si>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</si>
  <si>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</si>
  <si>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</si>
  <si>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</si>
  <si>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</si>
  <si>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</si>
  <si>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</si>
  <si>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</si>
  <si>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</si>
  <si>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</si>
  <si>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</si>
  <si>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</si>
  <si>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</si>
  <si>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</si>
  <si>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</si>
  <si>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</si>
  <si>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</si>
  <si>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</si>
  <si>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</si>
  <si>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</si>
  <si>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</si>
  <si>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</si>
  <si>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</si>
  <si>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</si>
  <si>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</si>
  <si>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</si>
  <si>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</si>
  <si>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</si>
  <si>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</si>
  <si>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</si>
  <si>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</si>
  <si>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</si>
  <si>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</si>
  <si>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</si>
  <si>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</si>
  <si>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</si>
  <si>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</si>
  <si>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</si>
  <si>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C Chettleborough</t>
  </si>
  <si>
    <t>P Dring</t>
  </si>
  <si>
    <t>Bewitched</t>
  </si>
  <si>
    <t>C Cator</t>
  </si>
  <si>
    <t>Stratus</t>
  </si>
  <si>
    <t>R Parker</t>
  </si>
  <si>
    <t>T Harding</t>
  </si>
  <si>
    <t>M J Farrar</t>
  </si>
  <si>
    <t>R Whitefoot</t>
  </si>
  <si>
    <t>Zephyr</t>
  </si>
  <si>
    <t xml:space="preserve">J Gill </t>
  </si>
  <si>
    <t>Amaryllis</t>
  </si>
  <si>
    <t>P Stevens</t>
  </si>
  <si>
    <t>Storm</t>
  </si>
  <si>
    <t>M Thwaites</t>
  </si>
  <si>
    <t>Wilberforce Smith Tankard (under 25')</t>
  </si>
  <si>
    <t>Grant Thornton Trophy (25' to 28')</t>
  </si>
  <si>
    <t>Starlight Lady Trophy (over 28')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</si>
</sst>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1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2" borderId="7" xfId="0" applyFont="1" applyFill="1" applyBorder="1" applyAlignment="1" applyProtection="1">
      <alignment horizontal="right"/>
      <protection hidden="1"/>
    </xf>
    <xf numFmtId="0" fontId="11" fillId="2" borderId="7" xfId="0" applyFont="1" applyFill="1" applyBorder="1" applyAlignment="1" applyProtection="1">
      <alignment horizontal="left"/>
      <protection hidden="1"/>
    </xf>
    <xf numFmtId="0" fontId="11" fillId="2" borderId="7" xfId="0" applyNumberFormat="1" applyFont="1" applyFill="1" applyBorder="1" applyAlignment="1" applyProtection="1">
      <alignment horizontal="left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/>
      <protection hidden="1"/>
    </xf>
    <xf numFmtId="1" fontId="11" fillId="2" borderId="7" xfId="0" applyNumberFormat="1" applyFont="1" applyFill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1" fillId="2" borderId="0" xfId="0" applyNumberFormat="1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NumberFormat="1" applyFont="1" applyFill="1" applyAlignment="1" applyProtection="1">
      <alignment/>
      <protection hidden="1"/>
    </xf>
    <xf numFmtId="173" fontId="11" fillId="2" borderId="0" xfId="0" applyNumberFormat="1" applyFont="1" applyFill="1" applyAlignment="1" applyProtection="1">
      <alignment horizontal="left"/>
      <protection hidden="1"/>
    </xf>
    <xf numFmtId="0" fontId="11" fillId="2" borderId="0" xfId="0" applyNumberFormat="1" applyFont="1" applyFill="1" applyAlignment="1" applyProtection="1">
      <alignment horizontal="left"/>
      <protection hidden="1"/>
    </xf>
    <xf numFmtId="0" fontId="11" fillId="2" borderId="0" xfId="0" applyNumberFormat="1" applyFont="1" applyFill="1" applyBorder="1" applyAlignment="1" applyProtection="1">
      <alignment horizontal="right"/>
      <protection hidden="1"/>
    </xf>
    <xf numFmtId="0" fontId="11" fillId="2" borderId="0" xfId="0" applyNumberFormat="1" applyFont="1" applyFill="1" applyAlignment="1" applyProtection="1">
      <alignment horizontal="center"/>
      <protection hidden="1"/>
    </xf>
    <xf numFmtId="0" fontId="11" fillId="2" borderId="0" xfId="0" applyNumberFormat="1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67</xdr:row>
      <xdr:rowOff>0</xdr:rowOff>
    </xdr:from>
    <xdr:to>
      <xdr:col>15</xdr:col>
      <xdr:colOff>66675</xdr:colOff>
      <xdr:row>67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3028950" y="11544300"/>
          <a:ext cx="2609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zoomScale="125" zoomScaleNormal="125" workbookViewId="0" topLeftCell="D1">
      <selection activeCell="E5" sqref="E5"/>
    </sheetView>
  </sheetViews>
  <sheetFormatPr defaultColWidth="9.00390625" defaultRowHeight="15.75"/>
  <cols>
    <col min="1" max="1" width="3.625" style="45" customWidth="1"/>
    <col min="2" max="2" width="10.875" style="46" bestFit="1" customWidth="1"/>
    <col min="3" max="3" width="13.75390625" style="47" bestFit="1" customWidth="1"/>
    <col min="4" max="4" width="5.25390625" style="48" customWidth="1"/>
    <col min="5" max="5" width="3.375" style="49" customWidth="1"/>
    <col min="6" max="23" width="3.625" style="50" customWidth="1"/>
    <col min="24" max="24" width="1.625" style="50" customWidth="1"/>
    <col min="25" max="27" width="3.625" style="50" customWidth="1"/>
    <col min="28" max="28" width="1.625" style="50" customWidth="1"/>
    <col min="29" max="31" width="3.625" style="50" customWidth="1"/>
    <col min="32" max="32" width="1.625" style="50" customWidth="1"/>
    <col min="33" max="33" width="2.75390625" style="50" customWidth="1"/>
    <col min="34" max="34" width="1.625" style="50" customWidth="1"/>
    <col min="35" max="40" width="9.00390625" style="50" customWidth="1"/>
    <col min="41" max="41" width="3.25390625" style="47" customWidth="1"/>
    <col min="42" max="16384" width="9.00390625" style="47" customWidth="1"/>
  </cols>
  <sheetData>
    <row r="1" spans="1:41" s="44" customFormat="1" ht="15.75" thickBot="1">
      <c r="A1" s="38" t="s">
        <v>0</v>
      </c>
      <c r="B1" s="39" t="s">
        <v>1</v>
      </c>
      <c r="C1" s="39" t="s">
        <v>2</v>
      </c>
      <c r="D1" s="40" t="s">
        <v>3</v>
      </c>
      <c r="E1" s="41" t="s">
        <v>4</v>
      </c>
      <c r="F1" s="42"/>
      <c r="G1" s="43" t="s">
        <v>5</v>
      </c>
      <c r="H1" s="43"/>
      <c r="I1" s="42"/>
      <c r="J1" s="43" t="s">
        <v>6</v>
      </c>
      <c r="K1" s="43"/>
      <c r="L1" s="42"/>
      <c r="M1" s="43" t="s">
        <v>7</v>
      </c>
      <c r="N1" s="43"/>
      <c r="O1" s="42"/>
      <c r="P1" s="43" t="s">
        <v>8</v>
      </c>
      <c r="Q1" s="43"/>
      <c r="R1" s="42"/>
      <c r="S1" s="43" t="s">
        <v>9</v>
      </c>
      <c r="T1" s="43"/>
      <c r="U1" s="42"/>
      <c r="V1" s="43" t="s">
        <v>10</v>
      </c>
      <c r="W1" s="43"/>
      <c r="X1" s="43"/>
      <c r="Y1" s="42"/>
      <c r="Z1" s="43" t="s">
        <v>11</v>
      </c>
      <c r="AA1" s="43"/>
      <c r="AB1" s="43"/>
      <c r="AC1" s="42"/>
      <c r="AD1" s="43" t="s">
        <v>12</v>
      </c>
      <c r="AE1" s="43"/>
      <c r="AF1" s="43"/>
      <c r="AG1" s="43" t="s">
        <v>13</v>
      </c>
      <c r="AH1" s="43"/>
      <c r="AI1" s="43" t="s">
        <v>14</v>
      </c>
      <c r="AJ1" s="43" t="s">
        <v>15</v>
      </c>
      <c r="AK1" s="43" t="s">
        <v>16</v>
      </c>
      <c r="AL1" s="43" t="s">
        <v>17</v>
      </c>
      <c r="AM1" s="43" t="s">
        <v>18</v>
      </c>
      <c r="AN1" s="43" t="s">
        <v>19</v>
      </c>
      <c r="AO1" s="44" t="s">
        <v>20</v>
      </c>
    </row>
    <row r="2" spans="1:40" s="44" customFormat="1" ht="13.5" thickBot="1">
      <c r="A2" s="38"/>
      <c r="B2" s="39"/>
      <c r="D2" s="40"/>
      <c r="E2" s="41"/>
      <c r="F2" s="43" t="s">
        <v>21</v>
      </c>
      <c r="G2" s="43" t="s">
        <v>22</v>
      </c>
      <c r="H2" s="43" t="s">
        <v>23</v>
      </c>
      <c r="I2" s="43" t="s">
        <v>21</v>
      </c>
      <c r="J2" s="43" t="s">
        <v>22</v>
      </c>
      <c r="K2" s="43" t="s">
        <v>23</v>
      </c>
      <c r="L2" s="43" t="s">
        <v>21</v>
      </c>
      <c r="M2" s="43" t="s">
        <v>22</v>
      </c>
      <c r="N2" s="43" t="s">
        <v>23</v>
      </c>
      <c r="O2" s="43" t="s">
        <v>21</v>
      </c>
      <c r="P2" s="43" t="s">
        <v>22</v>
      </c>
      <c r="Q2" s="43" t="s">
        <v>23</v>
      </c>
      <c r="R2" s="43" t="s">
        <v>21</v>
      </c>
      <c r="S2" s="43" t="s">
        <v>22</v>
      </c>
      <c r="T2" s="43" t="s">
        <v>23</v>
      </c>
      <c r="U2" s="43" t="s">
        <v>21</v>
      </c>
      <c r="V2" s="43" t="s">
        <v>22</v>
      </c>
      <c r="W2" s="43" t="s">
        <v>23</v>
      </c>
      <c r="X2" s="43"/>
      <c r="Y2" s="43" t="s">
        <v>21</v>
      </c>
      <c r="Z2" s="43" t="s">
        <v>22</v>
      </c>
      <c r="AA2" s="43" t="s">
        <v>23</v>
      </c>
      <c r="AB2" s="43"/>
      <c r="AC2" s="43" t="s">
        <v>21</v>
      </c>
      <c r="AD2" s="43" t="s">
        <v>22</v>
      </c>
      <c r="AE2" s="43" t="s">
        <v>23</v>
      </c>
      <c r="AF2" s="43"/>
      <c r="AG2" s="43">
        <v>0</v>
      </c>
      <c r="AH2" s="43" t="s">
        <v>24</v>
      </c>
      <c r="AI2" s="43" t="s">
        <v>25</v>
      </c>
      <c r="AJ2" s="43" t="s">
        <v>25</v>
      </c>
      <c r="AK2" s="43" t="s">
        <v>25</v>
      </c>
      <c r="AL2" s="43" t="s">
        <v>25</v>
      </c>
      <c r="AM2" s="43" t="s">
        <v>25</v>
      </c>
      <c r="AN2" s="43" t="s">
        <v>25</v>
      </c>
    </row>
    <row r="3" ht="12.75">
      <c r="G3" s="50" t="s">
        <v>187</v>
      </c>
    </row>
    <row r="5" spans="1:41" ht="12.75">
      <c r="A5" s="51">
        <v>177</v>
      </c>
      <c r="B5" s="52" t="s">
        <v>56</v>
      </c>
      <c r="C5" s="52" t="s">
        <v>170</v>
      </c>
      <c r="D5" s="53">
        <v>32</v>
      </c>
      <c r="E5" s="51">
        <v>0</v>
      </c>
      <c r="F5" s="50">
        <v>8</v>
      </c>
      <c r="G5" s="50">
        <v>45</v>
      </c>
      <c r="H5" s="50">
        <v>0</v>
      </c>
      <c r="I5" s="50">
        <v>13</v>
      </c>
      <c r="J5" s="50">
        <v>4</v>
      </c>
      <c r="K5" s="50">
        <v>8</v>
      </c>
      <c r="L5" s="50">
        <v>13</v>
      </c>
      <c r="M5" s="50">
        <v>40</v>
      </c>
      <c r="N5" s="50">
        <v>29</v>
      </c>
      <c r="O5" s="50">
        <v>15</v>
      </c>
      <c r="P5" s="50">
        <v>38</v>
      </c>
      <c r="Q5" s="50">
        <v>15</v>
      </c>
      <c r="R5" s="49">
        <v>15</v>
      </c>
      <c r="S5" s="49">
        <v>42</v>
      </c>
      <c r="T5" s="49">
        <v>13</v>
      </c>
      <c r="U5" s="49">
        <v>15</v>
      </c>
      <c r="V5" s="49">
        <v>43</v>
      </c>
      <c r="W5" s="50">
        <v>17</v>
      </c>
      <c r="Y5" s="50">
        <f aca="true" t="shared" si="0" ref="Y5:Y20">INT(AM5/3600)</f>
        <v>6</v>
      </c>
      <c r="Z5" s="50">
        <f aca="true" t="shared" si="1" ref="Z5:Z20">INT((AM5-Y5*3600)/60)</f>
        <v>17</v>
      </c>
      <c r="AA5" s="50">
        <f aca="true" t="shared" si="2" ref="AA5:AA20">AM5-(Y5*3600+Z5*60)</f>
        <v>58</v>
      </c>
      <c r="AC5" s="50">
        <f aca="true" t="shared" si="3" ref="AC5:AC20">INT(AN5/3600)</f>
        <v>6</v>
      </c>
      <c r="AD5" s="50">
        <f aca="true" t="shared" si="4" ref="AD5:AD20">INT((AN5-AC5*3600)/60)</f>
        <v>17</v>
      </c>
      <c r="AE5" s="50">
        <f aca="true" t="shared" si="5" ref="AE5:AE20">AN5-(AC5*3600+AD5*60)</f>
        <v>58</v>
      </c>
      <c r="AG5" s="50">
        <f>AG2+1</f>
        <v>1</v>
      </c>
      <c r="AI5" s="50">
        <f aca="true" t="shared" si="6" ref="AI5:AI20">(N5+M5*60+L5*3600)-(K5+J5*60+I5*3600)</f>
        <v>2181</v>
      </c>
      <c r="AJ5" s="50">
        <f aca="true" t="shared" si="7" ref="AJ5:AJ20">(T5+S5*60+R5*3600)-(Q5+P5*60+O5*3600)</f>
        <v>238</v>
      </c>
      <c r="AK5" s="50">
        <f aca="true" t="shared" si="8" ref="AK5:AK20">AI5+AJ5</f>
        <v>2419</v>
      </c>
      <c r="AL5" s="50">
        <f aca="true" t="shared" si="9" ref="AL5:AL20">(W5+V5*60+U5*3600)-(H5+G5*60+F5*3600)</f>
        <v>25097</v>
      </c>
      <c r="AM5" s="50">
        <f aca="true" t="shared" si="10" ref="AM5:AM20">ABS(AL5-AK5)</f>
        <v>22678</v>
      </c>
      <c r="AN5" s="50">
        <f aca="true" t="shared" si="11" ref="AN5:AN20">AM5*(0.01*(100+E5))</f>
        <v>22678</v>
      </c>
      <c r="AO5" s="47" t="str">
        <f aca="true" t="shared" si="12" ref="AO5:AO12">IF(D5="","",IF(D5&lt;25,"C",IF(D5&lt;28.01,"B","A")))</f>
        <v>A</v>
      </c>
    </row>
    <row r="6" spans="1:41" ht="12.75">
      <c r="A6" s="51">
        <v>117</v>
      </c>
      <c r="B6" s="52" t="s">
        <v>43</v>
      </c>
      <c r="C6" s="52" t="s">
        <v>44</v>
      </c>
      <c r="D6" s="53">
        <v>34.5</v>
      </c>
      <c r="E6" s="51">
        <v>-8</v>
      </c>
      <c r="F6" s="50">
        <v>7</v>
      </c>
      <c r="G6" s="50">
        <v>30</v>
      </c>
      <c r="H6" s="50">
        <v>0</v>
      </c>
      <c r="I6" s="50">
        <v>10</v>
      </c>
      <c r="J6" s="50">
        <v>41</v>
      </c>
      <c r="K6" s="50">
        <v>21</v>
      </c>
      <c r="L6" s="50">
        <v>11</v>
      </c>
      <c r="M6" s="50">
        <v>33</v>
      </c>
      <c r="N6" s="50">
        <v>40</v>
      </c>
      <c r="O6" s="50">
        <v>15</v>
      </c>
      <c r="P6" s="50">
        <v>41</v>
      </c>
      <c r="Q6" s="50">
        <v>27</v>
      </c>
      <c r="R6" s="49">
        <v>15</v>
      </c>
      <c r="S6" s="49">
        <v>45</v>
      </c>
      <c r="T6" s="49">
        <v>45</v>
      </c>
      <c r="U6" s="49">
        <v>15</v>
      </c>
      <c r="V6" s="49">
        <v>46</v>
      </c>
      <c r="W6" s="50">
        <v>47</v>
      </c>
      <c r="Y6" s="50">
        <f t="shared" si="0"/>
        <v>7</v>
      </c>
      <c r="Z6" s="50">
        <f t="shared" si="1"/>
        <v>20</v>
      </c>
      <c r="AA6" s="50">
        <f t="shared" si="2"/>
        <v>10</v>
      </c>
      <c r="AC6" s="50">
        <f t="shared" si="3"/>
        <v>6</v>
      </c>
      <c r="AD6" s="50">
        <f t="shared" si="4"/>
        <v>44</v>
      </c>
      <c r="AE6" s="50">
        <f t="shared" si="5"/>
        <v>57.20000000000073</v>
      </c>
      <c r="AG6" s="50">
        <f aca="true" t="shared" si="13" ref="AG6:AG12">AG5+1</f>
        <v>2</v>
      </c>
      <c r="AI6" s="50">
        <f t="shared" si="6"/>
        <v>3139</v>
      </c>
      <c r="AJ6" s="50">
        <f t="shared" si="7"/>
        <v>258</v>
      </c>
      <c r="AK6" s="50">
        <f t="shared" si="8"/>
        <v>3397</v>
      </c>
      <c r="AL6" s="50">
        <f t="shared" si="9"/>
        <v>29807</v>
      </c>
      <c r="AM6" s="50">
        <f t="shared" si="10"/>
        <v>26410</v>
      </c>
      <c r="AN6" s="50">
        <f t="shared" si="11"/>
        <v>24297.2</v>
      </c>
      <c r="AO6" s="47" t="str">
        <f t="shared" si="12"/>
        <v>A</v>
      </c>
    </row>
    <row r="7" spans="1:41" ht="12.75">
      <c r="A7" s="54">
        <v>250</v>
      </c>
      <c r="B7" s="46" t="s">
        <v>183</v>
      </c>
      <c r="C7" s="47" t="s">
        <v>184</v>
      </c>
      <c r="D7" s="53">
        <v>35</v>
      </c>
      <c r="E7" s="51">
        <v>15</v>
      </c>
      <c r="F7" s="50">
        <v>9</v>
      </c>
      <c r="G7" s="50">
        <v>45</v>
      </c>
      <c r="H7" s="50">
        <v>0</v>
      </c>
      <c r="I7" s="50">
        <v>14</v>
      </c>
      <c r="J7" s="50">
        <v>32</v>
      </c>
      <c r="K7" s="50">
        <v>12</v>
      </c>
      <c r="L7" s="50">
        <v>14</v>
      </c>
      <c r="M7" s="50">
        <v>53</v>
      </c>
      <c r="N7" s="50">
        <v>9</v>
      </c>
      <c r="O7" s="50">
        <v>16</v>
      </c>
      <c r="P7" s="50">
        <v>1</v>
      </c>
      <c r="Q7" s="50">
        <v>28</v>
      </c>
      <c r="R7" s="49">
        <v>16</v>
      </c>
      <c r="S7" s="49">
        <v>5</v>
      </c>
      <c r="T7" s="49">
        <v>29</v>
      </c>
      <c r="U7" s="49">
        <v>16</v>
      </c>
      <c r="V7" s="49">
        <v>6</v>
      </c>
      <c r="W7" s="50">
        <v>40</v>
      </c>
      <c r="Y7" s="50">
        <f t="shared" si="0"/>
        <v>5</v>
      </c>
      <c r="Z7" s="50">
        <f t="shared" si="1"/>
        <v>56</v>
      </c>
      <c r="AA7" s="50">
        <f t="shared" si="2"/>
        <v>42</v>
      </c>
      <c r="AC7" s="50">
        <f t="shared" si="3"/>
        <v>6</v>
      </c>
      <c r="AD7" s="50">
        <f t="shared" si="4"/>
        <v>50</v>
      </c>
      <c r="AE7" s="50">
        <f t="shared" si="5"/>
        <v>12.30000000000291</v>
      </c>
      <c r="AG7" s="50">
        <f t="shared" si="13"/>
        <v>3</v>
      </c>
      <c r="AI7" s="50">
        <f t="shared" si="6"/>
        <v>1257</v>
      </c>
      <c r="AJ7" s="50">
        <f t="shared" si="7"/>
        <v>241</v>
      </c>
      <c r="AK7" s="50">
        <f t="shared" si="8"/>
        <v>1498</v>
      </c>
      <c r="AL7" s="50">
        <f t="shared" si="9"/>
        <v>22900</v>
      </c>
      <c r="AM7" s="50">
        <f t="shared" si="10"/>
        <v>21402</v>
      </c>
      <c r="AN7" s="50">
        <f t="shared" si="11"/>
        <v>24612.300000000003</v>
      </c>
      <c r="AO7" s="47" t="str">
        <f t="shared" si="12"/>
        <v>A</v>
      </c>
    </row>
    <row r="8" spans="1:41" ht="12.75">
      <c r="A8" s="54">
        <v>11</v>
      </c>
      <c r="B8" s="46" t="s">
        <v>69</v>
      </c>
      <c r="C8" s="47" t="s">
        <v>180</v>
      </c>
      <c r="D8" s="48">
        <v>29</v>
      </c>
      <c r="E8" s="55">
        <v>1</v>
      </c>
      <c r="F8" s="50">
        <v>8</v>
      </c>
      <c r="G8" s="50">
        <v>30</v>
      </c>
      <c r="H8" s="50">
        <v>0</v>
      </c>
      <c r="I8" s="50">
        <v>13</v>
      </c>
      <c r="J8" s="50">
        <v>31</v>
      </c>
      <c r="K8" s="50">
        <v>57</v>
      </c>
      <c r="L8" s="50">
        <v>13</v>
      </c>
      <c r="M8" s="50">
        <v>42</v>
      </c>
      <c r="N8" s="50">
        <v>42</v>
      </c>
      <c r="O8" s="50">
        <v>15</v>
      </c>
      <c r="P8" s="50">
        <v>39</v>
      </c>
      <c r="Q8" s="50">
        <v>12</v>
      </c>
      <c r="R8" s="49">
        <v>15</v>
      </c>
      <c r="S8" s="49">
        <v>43</v>
      </c>
      <c r="T8" s="49">
        <v>36</v>
      </c>
      <c r="U8" s="49">
        <v>15</v>
      </c>
      <c r="V8" s="49">
        <v>44</v>
      </c>
      <c r="W8" s="50">
        <v>42</v>
      </c>
      <c r="Y8" s="50">
        <f t="shared" si="0"/>
        <v>6</v>
      </c>
      <c r="Z8" s="50">
        <f t="shared" si="1"/>
        <v>59</v>
      </c>
      <c r="AA8" s="50">
        <f t="shared" si="2"/>
        <v>33</v>
      </c>
      <c r="AC8" s="50">
        <f t="shared" si="3"/>
        <v>7</v>
      </c>
      <c r="AD8" s="50">
        <f t="shared" si="4"/>
        <v>3</v>
      </c>
      <c r="AE8" s="50">
        <f t="shared" si="5"/>
        <v>44.72999999999956</v>
      </c>
      <c r="AG8" s="50">
        <f t="shared" si="13"/>
        <v>4</v>
      </c>
      <c r="AI8" s="50">
        <f t="shared" si="6"/>
        <v>645</v>
      </c>
      <c r="AJ8" s="50">
        <f t="shared" si="7"/>
        <v>264</v>
      </c>
      <c r="AK8" s="50">
        <f t="shared" si="8"/>
        <v>909</v>
      </c>
      <c r="AL8" s="50">
        <f t="shared" si="9"/>
        <v>26082</v>
      </c>
      <c r="AM8" s="50">
        <f t="shared" si="10"/>
        <v>25173</v>
      </c>
      <c r="AN8" s="50">
        <f t="shared" si="11"/>
        <v>25424.73</v>
      </c>
      <c r="AO8" s="47" t="str">
        <f t="shared" si="12"/>
        <v>A</v>
      </c>
    </row>
    <row r="9" spans="1:41" ht="12.75">
      <c r="A9" s="51">
        <v>219</v>
      </c>
      <c r="B9" s="52" t="s">
        <v>50</v>
      </c>
      <c r="C9" s="52" t="s">
        <v>177</v>
      </c>
      <c r="D9" s="53">
        <v>36</v>
      </c>
      <c r="E9" s="51">
        <v>2</v>
      </c>
      <c r="F9" s="50">
        <v>8</v>
      </c>
      <c r="G9" s="50">
        <v>30</v>
      </c>
      <c r="H9" s="50">
        <v>0</v>
      </c>
      <c r="I9" s="50">
        <v>13</v>
      </c>
      <c r="J9" s="50">
        <v>2</v>
      </c>
      <c r="K9" s="50">
        <v>48</v>
      </c>
      <c r="L9" s="50">
        <v>13</v>
      </c>
      <c r="M9" s="50">
        <v>26</v>
      </c>
      <c r="N9" s="50">
        <v>8</v>
      </c>
      <c r="O9" s="50">
        <v>15</v>
      </c>
      <c r="P9" s="50">
        <v>47</v>
      </c>
      <c r="Q9" s="50">
        <v>55</v>
      </c>
      <c r="R9" s="49">
        <v>15</v>
      </c>
      <c r="S9" s="49">
        <v>51</v>
      </c>
      <c r="T9" s="49">
        <v>42</v>
      </c>
      <c r="U9" s="49">
        <v>15</v>
      </c>
      <c r="V9" s="49">
        <v>52</v>
      </c>
      <c r="W9" s="50">
        <v>45</v>
      </c>
      <c r="Y9" s="50">
        <f t="shared" si="0"/>
        <v>6</v>
      </c>
      <c r="Z9" s="50">
        <f t="shared" si="1"/>
        <v>55</v>
      </c>
      <c r="AA9" s="50">
        <f t="shared" si="2"/>
        <v>38</v>
      </c>
      <c r="AC9" s="50">
        <f t="shared" si="3"/>
        <v>7</v>
      </c>
      <c r="AD9" s="50">
        <f t="shared" si="4"/>
        <v>3</v>
      </c>
      <c r="AE9" s="50">
        <f t="shared" si="5"/>
        <v>56.76000000000204</v>
      </c>
      <c r="AG9" s="50">
        <f t="shared" si="13"/>
        <v>5</v>
      </c>
      <c r="AI9" s="50">
        <f t="shared" si="6"/>
        <v>1400</v>
      </c>
      <c r="AJ9" s="50">
        <f t="shared" si="7"/>
        <v>227</v>
      </c>
      <c r="AK9" s="50">
        <f t="shared" si="8"/>
        <v>1627</v>
      </c>
      <c r="AL9" s="50">
        <f t="shared" si="9"/>
        <v>26565</v>
      </c>
      <c r="AM9" s="50">
        <f t="shared" si="10"/>
        <v>24938</v>
      </c>
      <c r="AN9" s="50">
        <f t="shared" si="11"/>
        <v>25436.760000000002</v>
      </c>
      <c r="AO9" s="47" t="str">
        <f t="shared" si="12"/>
        <v>A</v>
      </c>
    </row>
    <row r="10" spans="1:41" ht="12.75">
      <c r="A10" s="51">
        <v>3</v>
      </c>
      <c r="B10" s="52" t="s">
        <v>26</v>
      </c>
      <c r="C10" s="52" t="s">
        <v>27</v>
      </c>
      <c r="D10" s="53">
        <v>38</v>
      </c>
      <c r="E10" s="51">
        <v>8</v>
      </c>
      <c r="F10" s="50">
        <v>9</v>
      </c>
      <c r="G10" s="50">
        <v>30</v>
      </c>
      <c r="H10" s="50">
        <v>0</v>
      </c>
      <c r="I10" s="50">
        <v>14</v>
      </c>
      <c r="J10" s="50">
        <v>45</v>
      </c>
      <c r="K10" s="50">
        <v>54</v>
      </c>
      <c r="L10" s="50">
        <v>14</v>
      </c>
      <c r="M10" s="50">
        <v>59</v>
      </c>
      <c r="N10" s="50">
        <v>52</v>
      </c>
      <c r="O10" s="50">
        <v>16</v>
      </c>
      <c r="P10" s="50">
        <v>15</v>
      </c>
      <c r="Q10" s="50">
        <v>35</v>
      </c>
      <c r="R10" s="49">
        <v>16</v>
      </c>
      <c r="S10" s="49">
        <v>32</v>
      </c>
      <c r="T10" s="49">
        <v>40</v>
      </c>
      <c r="U10" s="49">
        <v>16</v>
      </c>
      <c r="V10" s="49">
        <v>33</v>
      </c>
      <c r="W10" s="50">
        <v>55</v>
      </c>
      <c r="Y10" s="50">
        <f t="shared" si="0"/>
        <v>6</v>
      </c>
      <c r="Z10" s="50">
        <f t="shared" si="1"/>
        <v>32</v>
      </c>
      <c r="AA10" s="50">
        <f t="shared" si="2"/>
        <v>52</v>
      </c>
      <c r="AC10" s="50">
        <f t="shared" si="3"/>
        <v>7</v>
      </c>
      <c r="AD10" s="50">
        <f t="shared" si="4"/>
        <v>4</v>
      </c>
      <c r="AE10" s="50">
        <f t="shared" si="5"/>
        <v>17.760000000002037</v>
      </c>
      <c r="AG10" s="50">
        <f t="shared" si="13"/>
        <v>6</v>
      </c>
      <c r="AI10" s="50">
        <f t="shared" si="6"/>
        <v>838</v>
      </c>
      <c r="AJ10" s="50">
        <f t="shared" si="7"/>
        <v>1025</v>
      </c>
      <c r="AK10" s="50">
        <f t="shared" si="8"/>
        <v>1863</v>
      </c>
      <c r="AL10" s="50">
        <f t="shared" si="9"/>
        <v>25435</v>
      </c>
      <c r="AM10" s="50">
        <f t="shared" si="10"/>
        <v>23572</v>
      </c>
      <c r="AN10" s="50">
        <f t="shared" si="11"/>
        <v>25457.760000000002</v>
      </c>
      <c r="AO10" s="47" t="str">
        <f t="shared" si="12"/>
        <v>A</v>
      </c>
    </row>
    <row r="11" spans="1:41" ht="12.75">
      <c r="A11" s="51">
        <v>338</v>
      </c>
      <c r="B11" s="52" t="s">
        <v>172</v>
      </c>
      <c r="C11" s="52" t="s">
        <v>173</v>
      </c>
      <c r="D11" s="53">
        <v>34</v>
      </c>
      <c r="E11" s="51">
        <v>-6</v>
      </c>
      <c r="F11" s="50">
        <v>8</v>
      </c>
      <c r="G11" s="50">
        <v>45</v>
      </c>
      <c r="H11" s="50">
        <v>0</v>
      </c>
      <c r="I11" s="50">
        <v>15</v>
      </c>
      <c r="J11" s="50">
        <v>6</v>
      </c>
      <c r="K11" s="50">
        <v>56</v>
      </c>
      <c r="L11" s="50">
        <v>15</v>
      </c>
      <c r="M11" s="50">
        <v>28</v>
      </c>
      <c r="N11" s="50">
        <v>53</v>
      </c>
      <c r="O11" s="50">
        <v>16</v>
      </c>
      <c r="P11" s="50">
        <v>37</v>
      </c>
      <c r="Q11" s="50">
        <v>22</v>
      </c>
      <c r="R11" s="49">
        <v>16</v>
      </c>
      <c r="S11" s="49">
        <v>41</v>
      </c>
      <c r="T11" s="49">
        <v>9</v>
      </c>
      <c r="U11" s="49">
        <v>16</v>
      </c>
      <c r="V11" s="49">
        <v>42</v>
      </c>
      <c r="W11" s="50">
        <v>19</v>
      </c>
      <c r="Y11" s="50">
        <f t="shared" si="0"/>
        <v>7</v>
      </c>
      <c r="Z11" s="50">
        <f t="shared" si="1"/>
        <v>31</v>
      </c>
      <c r="AA11" s="50">
        <f t="shared" si="2"/>
        <v>35</v>
      </c>
      <c r="AC11" s="50">
        <f t="shared" si="3"/>
        <v>7</v>
      </c>
      <c r="AD11" s="50">
        <f t="shared" si="4"/>
        <v>4</v>
      </c>
      <c r="AE11" s="50">
        <f t="shared" si="5"/>
        <v>29.30000000000291</v>
      </c>
      <c r="AG11" s="50">
        <f t="shared" si="13"/>
        <v>7</v>
      </c>
      <c r="AI11" s="50">
        <f t="shared" si="6"/>
        <v>1317</v>
      </c>
      <c r="AJ11" s="50">
        <f t="shared" si="7"/>
        <v>227</v>
      </c>
      <c r="AK11" s="50">
        <f t="shared" si="8"/>
        <v>1544</v>
      </c>
      <c r="AL11" s="50">
        <f t="shared" si="9"/>
        <v>28639</v>
      </c>
      <c r="AM11" s="50">
        <f t="shared" si="10"/>
        <v>27095</v>
      </c>
      <c r="AN11" s="50">
        <f t="shared" si="11"/>
        <v>25469.300000000003</v>
      </c>
      <c r="AO11" s="47" t="str">
        <f t="shared" si="12"/>
        <v>A</v>
      </c>
    </row>
    <row r="12" spans="1:41" ht="12.75">
      <c r="A12" s="51">
        <v>323</v>
      </c>
      <c r="B12" s="52" t="s">
        <v>63</v>
      </c>
      <c r="C12" s="52" t="s">
        <v>175</v>
      </c>
      <c r="D12" s="53">
        <v>30</v>
      </c>
      <c r="E12" s="51">
        <v>13</v>
      </c>
      <c r="F12" s="50">
        <v>8</v>
      </c>
      <c r="G12" s="50">
        <v>30</v>
      </c>
      <c r="H12" s="50">
        <v>0</v>
      </c>
      <c r="I12" s="50">
        <v>13</v>
      </c>
      <c r="J12" s="50">
        <v>6</v>
      </c>
      <c r="K12" s="50">
        <v>0</v>
      </c>
      <c r="L12" s="50">
        <v>13</v>
      </c>
      <c r="M12" s="50">
        <v>37</v>
      </c>
      <c r="N12" s="50">
        <v>6</v>
      </c>
      <c r="O12" s="50">
        <v>15</v>
      </c>
      <c r="P12" s="50">
        <v>38</v>
      </c>
      <c r="Q12" s="50">
        <v>17</v>
      </c>
      <c r="R12" s="49">
        <v>15</v>
      </c>
      <c r="S12" s="49">
        <v>42</v>
      </c>
      <c r="T12" s="49">
        <v>52</v>
      </c>
      <c r="U12" s="49">
        <v>15</v>
      </c>
      <c r="V12" s="49">
        <v>43</v>
      </c>
      <c r="W12" s="50">
        <v>55</v>
      </c>
      <c r="Y12" s="50">
        <f t="shared" si="0"/>
        <v>6</v>
      </c>
      <c r="Z12" s="50">
        <f t="shared" si="1"/>
        <v>38</v>
      </c>
      <c r="AA12" s="50">
        <f t="shared" si="2"/>
        <v>14</v>
      </c>
      <c r="AC12" s="50">
        <f t="shared" si="3"/>
        <v>7</v>
      </c>
      <c r="AD12" s="50">
        <f t="shared" si="4"/>
        <v>30</v>
      </c>
      <c r="AE12" s="50">
        <f t="shared" si="5"/>
        <v>0.22000000000116415</v>
      </c>
      <c r="AG12" s="50">
        <f t="shared" si="13"/>
        <v>8</v>
      </c>
      <c r="AI12" s="50">
        <f t="shared" si="6"/>
        <v>1866</v>
      </c>
      <c r="AJ12" s="50">
        <f t="shared" si="7"/>
        <v>275</v>
      </c>
      <c r="AK12" s="50">
        <f t="shared" si="8"/>
        <v>2141</v>
      </c>
      <c r="AL12" s="50">
        <f t="shared" si="9"/>
        <v>26035</v>
      </c>
      <c r="AM12" s="50">
        <f t="shared" si="10"/>
        <v>23894</v>
      </c>
      <c r="AN12" s="50">
        <f t="shared" si="11"/>
        <v>27000.22</v>
      </c>
      <c r="AO12" s="47" t="str">
        <f t="shared" si="12"/>
        <v>A</v>
      </c>
    </row>
    <row r="13" spans="1:22" ht="12.75">
      <c r="A13" s="51"/>
      <c r="B13" s="52"/>
      <c r="C13" s="52"/>
      <c r="D13" s="53"/>
      <c r="E13" s="51"/>
      <c r="R13" s="49"/>
      <c r="S13" s="49"/>
      <c r="T13" s="49"/>
      <c r="U13" s="49"/>
      <c r="V13" s="49"/>
    </row>
    <row r="14" spans="1:22" ht="12.75">
      <c r="A14" s="51"/>
      <c r="B14" s="52"/>
      <c r="C14" s="52"/>
      <c r="D14" s="53"/>
      <c r="E14" s="51"/>
      <c r="G14" s="50" t="s">
        <v>186</v>
      </c>
      <c r="R14" s="49"/>
      <c r="S14" s="49"/>
      <c r="T14" s="49"/>
      <c r="U14" s="49"/>
      <c r="V14" s="49"/>
    </row>
    <row r="15" spans="1:22" ht="12.75">
      <c r="A15" s="51"/>
      <c r="B15" s="52"/>
      <c r="C15" s="52"/>
      <c r="D15" s="53"/>
      <c r="E15" s="51"/>
      <c r="R15" s="49"/>
      <c r="S15" s="49"/>
      <c r="T15" s="49"/>
      <c r="U15" s="49"/>
      <c r="V15" s="49"/>
    </row>
    <row r="16" spans="1:22" ht="12.75">
      <c r="A16" s="51"/>
      <c r="B16" s="52"/>
      <c r="C16" s="52"/>
      <c r="D16" s="53"/>
      <c r="E16" s="51"/>
      <c r="R16" s="49"/>
      <c r="S16" s="49"/>
      <c r="T16" s="49"/>
      <c r="U16" s="49"/>
      <c r="V16" s="49"/>
    </row>
    <row r="17" spans="1:41" ht="12.75">
      <c r="A17" s="51">
        <v>24</v>
      </c>
      <c r="B17" s="52" t="s">
        <v>33</v>
      </c>
      <c r="C17" s="52" t="s">
        <v>34</v>
      </c>
      <c r="D17" s="53">
        <v>27.8</v>
      </c>
      <c r="E17" s="51">
        <v>-10</v>
      </c>
      <c r="F17" s="50">
        <v>8</v>
      </c>
      <c r="G17" s="50">
        <v>0</v>
      </c>
      <c r="H17" s="50">
        <v>0</v>
      </c>
      <c r="I17" s="50">
        <v>12</v>
      </c>
      <c r="J17" s="50">
        <v>44</v>
      </c>
      <c r="K17" s="50">
        <v>39</v>
      </c>
      <c r="L17" s="50">
        <v>13</v>
      </c>
      <c r="M17" s="50">
        <v>38</v>
      </c>
      <c r="N17" s="50">
        <v>54</v>
      </c>
      <c r="O17" s="50">
        <v>16</v>
      </c>
      <c r="P17" s="50">
        <v>6</v>
      </c>
      <c r="Q17" s="50">
        <v>23</v>
      </c>
      <c r="R17" s="49">
        <v>16</v>
      </c>
      <c r="S17" s="49">
        <v>34</v>
      </c>
      <c r="T17" s="49">
        <v>7</v>
      </c>
      <c r="U17" s="49">
        <v>16</v>
      </c>
      <c r="V17" s="49">
        <v>35</v>
      </c>
      <c r="W17" s="50">
        <v>20</v>
      </c>
      <c r="Y17" s="50">
        <f t="shared" si="0"/>
        <v>7</v>
      </c>
      <c r="Z17" s="50">
        <f t="shared" si="1"/>
        <v>13</v>
      </c>
      <c r="AA17" s="50">
        <f t="shared" si="2"/>
        <v>21</v>
      </c>
      <c r="AC17" s="50">
        <f t="shared" si="3"/>
        <v>6</v>
      </c>
      <c r="AD17" s="50">
        <f t="shared" si="4"/>
        <v>30</v>
      </c>
      <c r="AE17" s="50">
        <f t="shared" si="5"/>
        <v>0.9000000000014552</v>
      </c>
      <c r="AG17" s="50">
        <v>1</v>
      </c>
      <c r="AI17" s="50">
        <f t="shared" si="6"/>
        <v>3255</v>
      </c>
      <c r="AJ17" s="50">
        <f t="shared" si="7"/>
        <v>1664</v>
      </c>
      <c r="AK17" s="50">
        <f t="shared" si="8"/>
        <v>4919</v>
      </c>
      <c r="AL17" s="50">
        <f t="shared" si="9"/>
        <v>30920</v>
      </c>
      <c r="AM17" s="50">
        <f t="shared" si="10"/>
        <v>26001</v>
      </c>
      <c r="AN17" s="50">
        <f t="shared" si="11"/>
        <v>23400.9</v>
      </c>
      <c r="AO17" s="47" t="str">
        <f>IF(D17="","",IF(D17&lt;25,"C",IF(D17&lt;28.01,"B","A")))</f>
        <v>B</v>
      </c>
    </row>
    <row r="18" spans="1:41" ht="12.75">
      <c r="A18" s="51">
        <v>18</v>
      </c>
      <c r="B18" s="52" t="s">
        <v>31</v>
      </c>
      <c r="C18" s="52" t="s">
        <v>176</v>
      </c>
      <c r="D18" s="53">
        <v>27</v>
      </c>
      <c r="E18" s="51">
        <v>-6</v>
      </c>
      <c r="F18" s="50">
        <v>8</v>
      </c>
      <c r="G18" s="50">
        <v>15</v>
      </c>
      <c r="H18" s="50">
        <v>0</v>
      </c>
      <c r="I18" s="50">
        <v>13</v>
      </c>
      <c r="J18" s="50">
        <v>9</v>
      </c>
      <c r="K18" s="50">
        <v>0</v>
      </c>
      <c r="L18" s="50">
        <v>13</v>
      </c>
      <c r="M18" s="50">
        <v>37</v>
      </c>
      <c r="N18" s="50">
        <v>45</v>
      </c>
      <c r="O18" s="50">
        <v>16</v>
      </c>
      <c r="P18" s="50">
        <v>4</v>
      </c>
      <c r="Q18" s="50">
        <v>34</v>
      </c>
      <c r="R18" s="49">
        <v>16</v>
      </c>
      <c r="S18" s="49">
        <v>36</v>
      </c>
      <c r="T18" s="49">
        <v>20</v>
      </c>
      <c r="U18" s="49">
        <v>16</v>
      </c>
      <c r="V18" s="49">
        <v>37</v>
      </c>
      <c r="W18" s="50">
        <v>30</v>
      </c>
      <c r="Y18" s="50">
        <f t="shared" si="0"/>
        <v>7</v>
      </c>
      <c r="Z18" s="50">
        <f t="shared" si="1"/>
        <v>21</v>
      </c>
      <c r="AA18" s="50">
        <f t="shared" si="2"/>
        <v>59</v>
      </c>
      <c r="AC18" s="50">
        <f t="shared" si="3"/>
        <v>6</v>
      </c>
      <c r="AD18" s="50">
        <f t="shared" si="4"/>
        <v>55</v>
      </c>
      <c r="AE18" s="50">
        <f t="shared" si="5"/>
        <v>27.860000000000582</v>
      </c>
      <c r="AG18" s="50">
        <f>AG17+1</f>
        <v>2</v>
      </c>
      <c r="AI18" s="50">
        <f t="shared" si="6"/>
        <v>1725</v>
      </c>
      <c r="AJ18" s="50">
        <f t="shared" si="7"/>
        <v>1906</v>
      </c>
      <c r="AK18" s="50">
        <f t="shared" si="8"/>
        <v>3631</v>
      </c>
      <c r="AL18" s="50">
        <f t="shared" si="9"/>
        <v>30150</v>
      </c>
      <c r="AM18" s="50">
        <f t="shared" si="10"/>
        <v>26519</v>
      </c>
      <c r="AN18" s="50">
        <f t="shared" si="11"/>
        <v>24927.86</v>
      </c>
      <c r="AO18" s="47" t="str">
        <f>IF(D18="","",IF(D18&lt;25,"C",IF(D18&lt;28.01,"B","A")))</f>
        <v>B</v>
      </c>
    </row>
    <row r="19" spans="1:41" ht="12.75">
      <c r="A19" s="51">
        <v>118</v>
      </c>
      <c r="B19" s="52" t="s">
        <v>179</v>
      </c>
      <c r="C19" s="52" t="s">
        <v>178</v>
      </c>
      <c r="D19" s="53">
        <v>28</v>
      </c>
      <c r="E19" s="51">
        <v>-8</v>
      </c>
      <c r="F19" s="50">
        <v>8</v>
      </c>
      <c r="G19" s="50">
        <v>45</v>
      </c>
      <c r="H19" s="50">
        <v>0</v>
      </c>
      <c r="I19" s="50">
        <v>15</v>
      </c>
      <c r="J19" s="50">
        <v>10</v>
      </c>
      <c r="K19" s="50">
        <v>8</v>
      </c>
      <c r="L19" s="50">
        <v>15</v>
      </c>
      <c r="M19" s="50">
        <v>33</v>
      </c>
      <c r="N19" s="50">
        <v>25</v>
      </c>
      <c r="O19" s="50">
        <v>16</v>
      </c>
      <c r="P19" s="50">
        <v>46</v>
      </c>
      <c r="Q19" s="50">
        <v>55</v>
      </c>
      <c r="R19" s="49">
        <v>16</v>
      </c>
      <c r="S19" s="49">
        <v>56</v>
      </c>
      <c r="T19" s="49">
        <v>20</v>
      </c>
      <c r="U19" s="49">
        <v>16</v>
      </c>
      <c r="V19" s="49">
        <v>57</v>
      </c>
      <c r="W19" s="50">
        <v>28</v>
      </c>
      <c r="Y19" s="50">
        <f t="shared" si="0"/>
        <v>7</v>
      </c>
      <c r="Z19" s="50">
        <f t="shared" si="1"/>
        <v>39</v>
      </c>
      <c r="AA19" s="50">
        <f t="shared" si="2"/>
        <v>46</v>
      </c>
      <c r="AC19" s="50">
        <f t="shared" si="3"/>
        <v>7</v>
      </c>
      <c r="AD19" s="50">
        <f t="shared" si="4"/>
        <v>2</v>
      </c>
      <c r="AE19" s="50">
        <f t="shared" si="5"/>
        <v>59.12000000000262</v>
      </c>
      <c r="AG19" s="50">
        <f>AG18+1</f>
        <v>3</v>
      </c>
      <c r="AI19" s="50">
        <f t="shared" si="6"/>
        <v>1397</v>
      </c>
      <c r="AJ19" s="50">
        <f t="shared" si="7"/>
        <v>565</v>
      </c>
      <c r="AK19" s="50">
        <f t="shared" si="8"/>
        <v>1962</v>
      </c>
      <c r="AL19" s="50">
        <f t="shared" si="9"/>
        <v>29548</v>
      </c>
      <c r="AM19" s="50">
        <f t="shared" si="10"/>
        <v>27586</v>
      </c>
      <c r="AN19" s="50">
        <f t="shared" si="11"/>
        <v>25379.120000000003</v>
      </c>
      <c r="AO19" s="47" t="str">
        <f>IF(D19="","",IF(D19&lt;25,"C",IF(D19&lt;28.01,"B","A")))</f>
        <v>B</v>
      </c>
    </row>
    <row r="20" spans="1:41" ht="12.75">
      <c r="A20" s="51">
        <v>202</v>
      </c>
      <c r="B20" s="52" t="s">
        <v>90</v>
      </c>
      <c r="C20" s="52" t="s">
        <v>171</v>
      </c>
      <c r="D20" s="53">
        <v>28</v>
      </c>
      <c r="E20" s="51">
        <v>-8</v>
      </c>
      <c r="F20" s="50">
        <v>7</v>
      </c>
      <c r="G20" s="50">
        <v>15</v>
      </c>
      <c r="H20" s="50">
        <v>0</v>
      </c>
      <c r="I20" s="50">
        <v>10</v>
      </c>
      <c r="J20" s="50">
        <v>32</v>
      </c>
      <c r="K20" s="50">
        <v>31</v>
      </c>
      <c r="L20" s="50">
        <v>10</v>
      </c>
      <c r="M20" s="50">
        <v>43</v>
      </c>
      <c r="N20" s="50">
        <v>22</v>
      </c>
      <c r="O20" s="50">
        <v>15</v>
      </c>
      <c r="P20" s="50">
        <v>32</v>
      </c>
      <c r="Q20" s="50">
        <v>57</v>
      </c>
      <c r="R20" s="49">
        <v>15</v>
      </c>
      <c r="S20" s="49">
        <v>36</v>
      </c>
      <c r="T20" s="49">
        <v>50</v>
      </c>
      <c r="U20" s="49">
        <v>15</v>
      </c>
      <c r="V20" s="49">
        <v>37</v>
      </c>
      <c r="W20" s="50">
        <v>55</v>
      </c>
      <c r="Y20" s="50">
        <f t="shared" si="0"/>
        <v>8</v>
      </c>
      <c r="Z20" s="50">
        <f t="shared" si="1"/>
        <v>8</v>
      </c>
      <c r="AA20" s="50">
        <f t="shared" si="2"/>
        <v>11</v>
      </c>
      <c r="AC20" s="50">
        <f t="shared" si="3"/>
        <v>7</v>
      </c>
      <c r="AD20" s="50">
        <f t="shared" si="4"/>
        <v>29</v>
      </c>
      <c r="AE20" s="50">
        <f t="shared" si="5"/>
        <v>7.720000000001164</v>
      </c>
      <c r="AG20" s="50">
        <f>AG19+1</f>
        <v>4</v>
      </c>
      <c r="AI20" s="50">
        <f t="shared" si="6"/>
        <v>651</v>
      </c>
      <c r="AJ20" s="50">
        <f t="shared" si="7"/>
        <v>233</v>
      </c>
      <c r="AK20" s="50">
        <f t="shared" si="8"/>
        <v>884</v>
      </c>
      <c r="AL20" s="50">
        <f t="shared" si="9"/>
        <v>30175</v>
      </c>
      <c r="AM20" s="50">
        <f t="shared" si="10"/>
        <v>29291</v>
      </c>
      <c r="AN20" s="50">
        <f t="shared" si="11"/>
        <v>26947.72</v>
      </c>
      <c r="AO20" s="47" t="str">
        <f>IF(D20="","",IF(D20&lt;25,"C",IF(D20&lt;28.01,"B","A")))</f>
        <v>B</v>
      </c>
    </row>
    <row r="21" spans="1:22" ht="12.75">
      <c r="A21" s="51"/>
      <c r="B21" s="52"/>
      <c r="C21" s="52"/>
      <c r="D21" s="53"/>
      <c r="E21" s="51"/>
      <c r="R21" s="49"/>
      <c r="S21" s="49"/>
      <c r="T21" s="49"/>
      <c r="U21" s="49"/>
      <c r="V21" s="49"/>
    </row>
    <row r="22" spans="1:22" ht="12.75">
      <c r="A22" s="51"/>
      <c r="B22" s="52"/>
      <c r="C22" s="52"/>
      <c r="D22" s="53"/>
      <c r="E22" s="51"/>
      <c r="G22" s="50" t="s">
        <v>185</v>
      </c>
      <c r="R22" s="49"/>
      <c r="S22" s="49"/>
      <c r="T22" s="49"/>
      <c r="U22" s="49"/>
      <c r="V22" s="49"/>
    </row>
    <row r="23" spans="1:22" ht="12.75">
      <c r="A23" s="51"/>
      <c r="B23" s="52"/>
      <c r="C23" s="52"/>
      <c r="D23" s="53"/>
      <c r="E23" s="51"/>
      <c r="R23" s="49"/>
      <c r="S23" s="49"/>
      <c r="T23" s="49"/>
      <c r="U23" s="49"/>
      <c r="V23" s="49"/>
    </row>
    <row r="24" spans="1:41" ht="12.75">
      <c r="A24" s="54">
        <v>375</v>
      </c>
      <c r="B24" s="46" t="s">
        <v>181</v>
      </c>
      <c r="C24" s="47" t="s">
        <v>182</v>
      </c>
      <c r="D24" s="48">
        <v>21.5</v>
      </c>
      <c r="E24" s="51">
        <v>-14</v>
      </c>
      <c r="F24" s="50">
        <v>6</v>
      </c>
      <c r="G24" s="50">
        <v>0</v>
      </c>
      <c r="H24" s="50">
        <v>0</v>
      </c>
      <c r="I24" s="50">
        <v>9</v>
      </c>
      <c r="J24" s="50">
        <v>41</v>
      </c>
      <c r="K24" s="50">
        <v>51</v>
      </c>
      <c r="L24" s="50">
        <v>9</v>
      </c>
      <c r="M24" s="50">
        <v>51</v>
      </c>
      <c r="N24" s="50">
        <v>12</v>
      </c>
      <c r="O24" s="50">
        <v>12</v>
      </c>
      <c r="P24" s="50">
        <v>21</v>
      </c>
      <c r="Q24" s="50">
        <v>45</v>
      </c>
      <c r="R24" s="49">
        <v>12</v>
      </c>
      <c r="S24" s="49">
        <v>41</v>
      </c>
      <c r="T24" s="49">
        <v>16</v>
      </c>
      <c r="U24" s="49">
        <v>12</v>
      </c>
      <c r="V24" s="49">
        <v>42</v>
      </c>
      <c r="W24" s="50">
        <v>40</v>
      </c>
      <c r="Y24" s="50">
        <f>INT(AM24/3600)</f>
        <v>6</v>
      </c>
      <c r="Z24" s="50">
        <f>INT((AM24-Y24*3600)/60)</f>
        <v>13</v>
      </c>
      <c r="AA24" s="50">
        <f>AM24-(Y24*3600+Z24*60)</f>
        <v>48</v>
      </c>
      <c r="AC24" s="50">
        <f>INT(AN24/3600)</f>
        <v>5</v>
      </c>
      <c r="AD24" s="50">
        <f>INT((AN24-AC24*3600)/60)</f>
        <v>21</v>
      </c>
      <c r="AE24" s="50">
        <f>AN24-(AC24*3600+AD24*60)</f>
        <v>28.07999999999811</v>
      </c>
      <c r="AG24" s="50">
        <v>1</v>
      </c>
      <c r="AI24" s="50">
        <f>(N24+M24*60+L24*3600)-(K24+J24*60+I24*3600)</f>
        <v>561</v>
      </c>
      <c r="AJ24" s="50">
        <f>(T24+S24*60+R24*3600)-(Q24+P24*60+O24*3600)</f>
        <v>1171</v>
      </c>
      <c r="AK24" s="50">
        <f>AI24+AJ24</f>
        <v>1732</v>
      </c>
      <c r="AL24" s="50">
        <f>(W24+V24*60+U24*3600)-(H24+G24*60+F24*3600)</f>
        <v>24160</v>
      </c>
      <c r="AM24" s="50">
        <f>ABS(AL24-AK24)</f>
        <v>22428</v>
      </c>
      <c r="AN24" s="50">
        <f>AM24*(0.01*(100+E24))</f>
        <v>19288.079999999998</v>
      </c>
      <c r="AO24" s="47" t="str">
        <f>IF(D24="","",IF(D24&lt;25,"C",IF(D24&lt;28.01,"B","A")))</f>
        <v>C</v>
      </c>
    </row>
    <row r="25" spans="1:41" ht="12.75">
      <c r="A25" s="51">
        <v>155</v>
      </c>
      <c r="B25" s="52" t="s">
        <v>174</v>
      </c>
      <c r="C25" s="52" t="s">
        <v>36</v>
      </c>
      <c r="D25" s="53">
        <v>22.7</v>
      </c>
      <c r="E25" s="51">
        <v>-23</v>
      </c>
      <c r="F25" s="50">
        <v>7</v>
      </c>
      <c r="G25" s="50">
        <v>15</v>
      </c>
      <c r="H25" s="50">
        <v>0</v>
      </c>
      <c r="I25" s="50">
        <v>13</v>
      </c>
      <c r="J25" s="50">
        <v>56</v>
      </c>
      <c r="K25" s="50">
        <v>12</v>
      </c>
      <c r="L25" s="50">
        <v>14</v>
      </c>
      <c r="M25" s="50">
        <v>22</v>
      </c>
      <c r="N25" s="50">
        <v>31</v>
      </c>
      <c r="O25" s="50">
        <v>16</v>
      </c>
      <c r="P25" s="50">
        <v>50</v>
      </c>
      <c r="Q25" s="50">
        <v>33</v>
      </c>
      <c r="R25" s="49">
        <v>16</v>
      </c>
      <c r="S25" s="49">
        <v>57</v>
      </c>
      <c r="T25" s="49">
        <v>14</v>
      </c>
      <c r="U25" s="49">
        <v>16</v>
      </c>
      <c r="V25" s="49">
        <v>58</v>
      </c>
      <c r="W25" s="50">
        <v>26</v>
      </c>
      <c r="Y25" s="50">
        <f>INT(AM25/3600)</f>
        <v>9</v>
      </c>
      <c r="Z25" s="50">
        <f>INT((AM25-Y25*3600)/60)</f>
        <v>10</v>
      </c>
      <c r="AA25" s="50">
        <f>AM25-(Y25*3600+Z25*60)</f>
        <v>26</v>
      </c>
      <c r="AC25" s="50">
        <f>INT(AN25/3600)</f>
        <v>7</v>
      </c>
      <c r="AD25" s="50">
        <f>INT((AN25-AC25*3600)/60)</f>
        <v>3</v>
      </c>
      <c r="AE25" s="50">
        <f>AN25-(AC25*3600+AD25*60)</f>
        <v>50.02000000000044</v>
      </c>
      <c r="AG25" s="50">
        <f>AG24+1</f>
        <v>2</v>
      </c>
      <c r="AI25" s="50">
        <f>(N25+M25*60+L25*3600)-(K25+J25*60+I25*3600)</f>
        <v>1579</v>
      </c>
      <c r="AJ25" s="50">
        <f>(T25+S25*60+R25*3600)-(Q25+P25*60+O25*3600)</f>
        <v>401</v>
      </c>
      <c r="AK25" s="50">
        <f>AI25+AJ25</f>
        <v>1980</v>
      </c>
      <c r="AL25" s="50">
        <f>(W25+V25*60+U25*3600)-(H25+G25*60+F25*3600)</f>
        <v>35006</v>
      </c>
      <c r="AM25" s="50">
        <f>ABS(AL25-AK25)</f>
        <v>33026</v>
      </c>
      <c r="AN25" s="50">
        <f>AM25*(0.01*(100+E25))</f>
        <v>25430.02</v>
      </c>
      <c r="AO25" s="47" t="str">
        <f>IF(D25="","",IF(D25&lt;25,"C",IF(D25&lt;28.01,"B","A")))</f>
        <v>C</v>
      </c>
    </row>
    <row r="26" spans="1:22" ht="12.75">
      <c r="A26" s="51"/>
      <c r="B26" s="52"/>
      <c r="C26" s="52"/>
      <c r="D26" s="53"/>
      <c r="E26" s="51"/>
      <c r="R26" s="49"/>
      <c r="S26" s="49"/>
      <c r="T26" s="49"/>
      <c r="U26" s="49"/>
      <c r="V26" s="49"/>
    </row>
    <row r="27" spans="1:22" ht="12.75">
      <c r="A27" s="51"/>
      <c r="B27" s="52"/>
      <c r="C27" s="52"/>
      <c r="D27" s="53"/>
      <c r="E27" s="51"/>
      <c r="R27" s="49"/>
      <c r="S27" s="49"/>
      <c r="T27" s="49"/>
      <c r="U27" s="49"/>
      <c r="V27" s="49"/>
    </row>
    <row r="28" spans="1:22" ht="12.75">
      <c r="A28" s="51"/>
      <c r="B28" s="52"/>
      <c r="C28" s="52"/>
      <c r="D28" s="53"/>
      <c r="E28" s="51"/>
      <c r="R28" s="49"/>
      <c r="S28" s="49"/>
      <c r="T28" s="49"/>
      <c r="U28" s="49"/>
      <c r="V28" s="49"/>
    </row>
    <row r="29" spans="1:5" ht="12.75">
      <c r="A29" s="51"/>
      <c r="B29" s="52"/>
      <c r="C29" s="52"/>
      <c r="D29" s="53"/>
      <c r="E29" s="51"/>
    </row>
    <row r="30" spans="1:22" ht="12.75">
      <c r="A30" s="51"/>
      <c r="B30" s="52"/>
      <c r="C30" s="52"/>
      <c r="D30" s="53"/>
      <c r="E30" s="51"/>
      <c r="R30" s="49"/>
      <c r="S30" s="49"/>
      <c r="T30" s="49"/>
      <c r="U30" s="49"/>
      <c r="V30" s="49"/>
    </row>
    <row r="31" spans="1:22" ht="12.75">
      <c r="A31" s="51"/>
      <c r="B31" s="52"/>
      <c r="C31" s="52"/>
      <c r="D31" s="53"/>
      <c r="E31" s="51"/>
      <c r="R31" s="49"/>
      <c r="S31" s="49"/>
      <c r="T31" s="49"/>
      <c r="U31" s="49"/>
      <c r="V31" s="49"/>
    </row>
    <row r="32" spans="1:22" ht="12.75">
      <c r="A32" s="51"/>
      <c r="B32" s="52"/>
      <c r="C32" s="52"/>
      <c r="D32" s="53"/>
      <c r="E32" s="51"/>
      <c r="R32" s="49"/>
      <c r="S32" s="49"/>
      <c r="T32" s="49"/>
      <c r="U32" s="49"/>
      <c r="V32" s="49"/>
    </row>
    <row r="33" spans="1:22" ht="12.75">
      <c r="A33" s="54"/>
      <c r="E33" s="56"/>
      <c r="R33" s="49"/>
      <c r="S33" s="49"/>
      <c r="T33" s="49"/>
      <c r="U33" s="49"/>
      <c r="V33" s="49"/>
    </row>
    <row r="34" spans="1:22" ht="12.75">
      <c r="A34" s="51"/>
      <c r="B34" s="52"/>
      <c r="C34" s="52"/>
      <c r="D34" s="53"/>
      <c r="E34" s="51"/>
      <c r="R34" s="49"/>
      <c r="S34" s="49"/>
      <c r="T34" s="49"/>
      <c r="U34" s="49"/>
      <c r="V34" s="49"/>
    </row>
    <row r="35" spans="1:22" ht="12.75">
      <c r="A35" s="51"/>
      <c r="B35" s="57"/>
      <c r="C35" s="58"/>
      <c r="D35" s="53"/>
      <c r="E35" s="51"/>
      <c r="R35" s="49"/>
      <c r="S35" s="49"/>
      <c r="T35" s="49"/>
      <c r="U35" s="49"/>
      <c r="V35" s="49"/>
    </row>
    <row r="36" spans="1:41" ht="12.75">
      <c r="A36" s="51"/>
      <c r="B36" s="52"/>
      <c r="C36" s="52"/>
      <c r="D36" s="53"/>
      <c r="E36" s="51"/>
      <c r="R36" s="49"/>
      <c r="S36" s="49"/>
      <c r="T36" s="49"/>
      <c r="U36" s="49"/>
      <c r="V36" s="49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1:41" ht="12.75">
      <c r="A37" s="51"/>
      <c r="B37" s="52"/>
      <c r="C37" s="52"/>
      <c r="D37" s="53"/>
      <c r="E37" s="51"/>
      <c r="R37" s="49"/>
      <c r="S37" s="49"/>
      <c r="T37" s="49"/>
      <c r="U37" s="49"/>
      <c r="V37" s="49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1:41" ht="12.75">
      <c r="A38" s="51"/>
      <c r="B38" s="52"/>
      <c r="C38" s="52"/>
      <c r="D38" s="53"/>
      <c r="E38" s="51"/>
      <c r="R38" s="49"/>
      <c r="S38" s="49"/>
      <c r="T38" s="49"/>
      <c r="U38" s="49"/>
      <c r="V38" s="49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1:41" ht="12.75">
      <c r="A39" s="51"/>
      <c r="B39" s="52"/>
      <c r="C39" s="52"/>
      <c r="D39" s="53"/>
      <c r="E39" s="51"/>
      <c r="R39" s="49"/>
      <c r="S39" s="49"/>
      <c r="T39" s="49"/>
      <c r="U39" s="49"/>
      <c r="V39" s="49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1:41" ht="12.75">
      <c r="A40" s="51"/>
      <c r="B40" s="52"/>
      <c r="C40" s="52"/>
      <c r="D40" s="53"/>
      <c r="E40" s="51"/>
      <c r="R40" s="49"/>
      <c r="S40" s="49"/>
      <c r="T40" s="49"/>
      <c r="U40" s="49"/>
      <c r="V40" s="49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1:41" ht="12.75">
      <c r="A41" s="51"/>
      <c r="B41" s="52"/>
      <c r="C41" s="52"/>
      <c r="D41" s="53"/>
      <c r="E41" s="51"/>
      <c r="R41" s="49"/>
      <c r="S41" s="49"/>
      <c r="T41" s="49"/>
      <c r="U41" s="49"/>
      <c r="V41" s="49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1:41" ht="12.75">
      <c r="A42" s="51"/>
      <c r="B42" s="57"/>
      <c r="C42" s="58"/>
      <c r="D42" s="53"/>
      <c r="E42" s="51"/>
      <c r="R42" s="49"/>
      <c r="S42" s="49"/>
      <c r="T42" s="49"/>
      <c r="U42" s="49"/>
      <c r="V42" s="49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1:41" ht="12.75">
      <c r="A43" s="51"/>
      <c r="B43" s="57"/>
      <c r="C43" s="58"/>
      <c r="D43" s="53"/>
      <c r="E43" s="51"/>
      <c r="R43" s="49"/>
      <c r="S43" s="49"/>
      <c r="T43" s="49"/>
      <c r="U43" s="49"/>
      <c r="V43" s="49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1:41" ht="12.75">
      <c r="A44" s="51"/>
      <c r="B44" s="52"/>
      <c r="C44" s="52"/>
      <c r="D44" s="53"/>
      <c r="E44" s="51"/>
      <c r="R44" s="49"/>
      <c r="S44" s="49"/>
      <c r="T44" s="49"/>
      <c r="U44" s="49"/>
      <c r="V44" s="49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1:41" ht="12.75">
      <c r="A45" s="51"/>
      <c r="B45" s="52"/>
      <c r="C45" s="52"/>
      <c r="D45" s="53"/>
      <c r="E45" s="51"/>
      <c r="R45" s="49"/>
      <c r="S45" s="49"/>
      <c r="T45" s="49"/>
      <c r="U45" s="49"/>
      <c r="V45" s="49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1" ht="12.75">
      <c r="A46" s="51"/>
      <c r="B46" s="52"/>
      <c r="C46" s="52"/>
      <c r="D46" s="53"/>
      <c r="E46" s="51"/>
      <c r="R46" s="49"/>
      <c r="S46" s="49"/>
      <c r="T46" s="49"/>
      <c r="U46" s="49"/>
      <c r="V46" s="49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1:41" ht="12.75">
      <c r="A47" s="51"/>
      <c r="B47" s="52"/>
      <c r="C47" s="52"/>
      <c r="D47" s="53"/>
      <c r="E47" s="51"/>
      <c r="R47" s="49"/>
      <c r="S47" s="49"/>
      <c r="T47" s="49"/>
      <c r="U47" s="49"/>
      <c r="V47" s="49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="59" customFormat="1" ht="15"/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</sheetData>
  <sheetProtection password="DD35" sheet="1" objects="1" scenarios="1" sort="0"/>
  <printOptions gridLines="1"/>
  <pageMargins left="0.31496062992125984" right="0.5905511811023623" top="0.8661417322834646" bottom="0.7874015748031497" header="0.5118110236220472" footer="0.5118110236220472"/>
  <pageSetup fitToHeight="2" fitToWidth="1" horizontalDpi="360" verticalDpi="360" orientation="landscape" paperSize="9" scale="98" r:id="rId2"/>
  <headerFooter alignWithMargins="0">
    <oddHeader>&amp;CYNR ENTRY 2005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8" customWidth="1"/>
    <col min="2" max="2" width="15.625" style="16" customWidth="1"/>
    <col min="3" max="4" width="5.625" style="7" customWidth="1"/>
    <col min="5" max="5" width="5.625" style="14" customWidth="1"/>
    <col min="6" max="7" width="5.625" style="7" customWidth="1"/>
    <col min="8" max="8" width="5.625" style="14" customWidth="1"/>
    <col min="9" max="26" width="3.125" style="7" customWidth="1"/>
    <col min="27" max="16384" width="9.00390625" style="2" customWidth="1"/>
  </cols>
  <sheetData>
    <row r="1" spans="1:26" ht="30" customHeight="1">
      <c r="A1" s="6" t="s">
        <v>0</v>
      </c>
      <c r="B1" s="1" t="s">
        <v>1</v>
      </c>
      <c r="D1" s="4" t="s">
        <v>5</v>
      </c>
      <c r="E1" s="3"/>
      <c r="G1" s="4" t="s">
        <v>10</v>
      </c>
      <c r="H1" s="3"/>
      <c r="J1" s="4" t="s">
        <v>5</v>
      </c>
      <c r="K1" s="4"/>
      <c r="M1" s="4" t="s">
        <v>6</v>
      </c>
      <c r="N1" s="4"/>
      <c r="P1" s="4" t="s">
        <v>7</v>
      </c>
      <c r="Q1" s="4"/>
      <c r="S1" s="4" t="s">
        <v>8</v>
      </c>
      <c r="T1" s="4"/>
      <c r="V1" s="4" t="s">
        <v>9</v>
      </c>
      <c r="W1" s="4"/>
      <c r="Y1" s="4" t="s">
        <v>10</v>
      </c>
      <c r="Z1" s="4"/>
    </row>
    <row r="2" spans="1:26" s="21" customFormat="1" ht="30" customHeight="1">
      <c r="A2" s="17"/>
      <c r="B2" s="18"/>
      <c r="C2" s="19" t="s">
        <v>21</v>
      </c>
      <c r="D2" s="19" t="s">
        <v>22</v>
      </c>
      <c r="E2" s="20" t="s">
        <v>23</v>
      </c>
      <c r="F2" s="19" t="s">
        <v>21</v>
      </c>
      <c r="G2" s="19" t="s">
        <v>22</v>
      </c>
      <c r="H2" s="20" t="s">
        <v>23</v>
      </c>
      <c r="I2" s="19" t="s">
        <v>21</v>
      </c>
      <c r="J2" s="19" t="s">
        <v>22</v>
      </c>
      <c r="K2" s="19" t="s">
        <v>23</v>
      </c>
      <c r="L2" s="19" t="s">
        <v>21</v>
      </c>
      <c r="M2" s="19" t="s">
        <v>22</v>
      </c>
      <c r="N2" s="19" t="s">
        <v>23</v>
      </c>
      <c r="O2" s="19" t="s">
        <v>21</v>
      </c>
      <c r="P2" s="19" t="s">
        <v>22</v>
      </c>
      <c r="Q2" s="19" t="s">
        <v>23</v>
      </c>
      <c r="R2" s="19" t="s">
        <v>21</v>
      </c>
      <c r="S2" s="19" t="s">
        <v>22</v>
      </c>
      <c r="T2" s="19" t="s">
        <v>23</v>
      </c>
      <c r="U2" s="19" t="s">
        <v>21</v>
      </c>
      <c r="V2" s="19" t="s">
        <v>22</v>
      </c>
      <c r="W2" s="19" t="s">
        <v>23</v>
      </c>
      <c r="X2" s="19" t="s">
        <v>21</v>
      </c>
      <c r="Y2" s="19" t="s">
        <v>22</v>
      </c>
      <c r="Z2" s="19" t="s">
        <v>23</v>
      </c>
    </row>
    <row r="3" spans="1:26" ht="30" customHeight="1">
      <c r="A3" s="6">
        <v>2</v>
      </c>
      <c r="B3" s="1" t="s">
        <v>66</v>
      </c>
      <c r="C3" s="4"/>
      <c r="D3" s="4"/>
      <c r="E3" s="3"/>
      <c r="F3" s="4"/>
      <c r="G3" s="4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4"/>
    </row>
    <row r="4" spans="1:26" ht="30" customHeight="1">
      <c r="A4" s="6">
        <v>3</v>
      </c>
      <c r="B4" s="1" t="s">
        <v>26</v>
      </c>
      <c r="C4" s="4"/>
      <c r="D4" s="4"/>
      <c r="E4" s="3"/>
      <c r="F4" s="4"/>
      <c r="G4" s="4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4"/>
    </row>
    <row r="5" spans="1:26" ht="30" customHeight="1">
      <c r="A5" s="6">
        <v>5</v>
      </c>
      <c r="B5" s="1" t="s">
        <v>67</v>
      </c>
      <c r="C5" s="4"/>
      <c r="D5" s="4"/>
      <c r="E5" s="3"/>
      <c r="F5" s="4"/>
      <c r="G5" s="4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4"/>
    </row>
    <row r="6" spans="1:26" ht="30" customHeight="1">
      <c r="A6" s="6">
        <v>7</v>
      </c>
      <c r="B6" s="1" t="s">
        <v>28</v>
      </c>
      <c r="C6" s="4"/>
      <c r="D6" s="4"/>
      <c r="E6" s="3"/>
      <c r="F6" s="4"/>
      <c r="G6" s="4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4"/>
    </row>
    <row r="7" spans="1:26" s="12" customFormat="1" ht="30" customHeight="1">
      <c r="A7" s="9">
        <v>8</v>
      </c>
      <c r="B7" s="15" t="s">
        <v>29</v>
      </c>
      <c r="C7" s="10"/>
      <c r="D7" s="10"/>
      <c r="E7" s="13"/>
      <c r="F7" s="10"/>
      <c r="G7" s="10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  <c r="W7" s="11"/>
      <c r="X7" s="11"/>
      <c r="Y7" s="11"/>
      <c r="Z7" s="10"/>
    </row>
    <row r="8" spans="1:26" ht="30" customHeight="1">
      <c r="A8" s="6">
        <v>9</v>
      </c>
      <c r="B8" s="1" t="s">
        <v>68</v>
      </c>
      <c r="C8" s="4"/>
      <c r="D8" s="4"/>
      <c r="E8" s="3"/>
      <c r="F8" s="4"/>
      <c r="G8" s="4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4"/>
    </row>
    <row r="9" spans="1:26" ht="30" customHeight="1">
      <c r="A9" s="6">
        <v>11</v>
      </c>
      <c r="B9" s="1" t="s">
        <v>69</v>
      </c>
      <c r="C9" s="4"/>
      <c r="D9" s="4"/>
      <c r="E9" s="3"/>
      <c r="F9" s="4"/>
      <c r="G9" s="4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4"/>
    </row>
    <row r="10" spans="1:26" ht="30" customHeight="1">
      <c r="A10" s="6">
        <v>13</v>
      </c>
      <c r="B10" s="1" t="s">
        <v>30</v>
      </c>
      <c r="C10" s="4"/>
      <c r="D10" s="4"/>
      <c r="E10" s="3"/>
      <c r="F10" s="4"/>
      <c r="G10" s="4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4"/>
    </row>
    <row r="11" spans="1:26" ht="30" customHeight="1">
      <c r="A11" s="6">
        <v>21</v>
      </c>
      <c r="B11" s="1" t="s">
        <v>70</v>
      </c>
      <c r="C11" s="4"/>
      <c r="D11" s="4"/>
      <c r="E11" s="3"/>
      <c r="F11" s="4"/>
      <c r="G11" s="4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4"/>
    </row>
    <row r="12" spans="1:26" s="12" customFormat="1" ht="30" customHeight="1">
      <c r="A12" s="9">
        <v>22</v>
      </c>
      <c r="B12" s="15" t="s">
        <v>32</v>
      </c>
      <c r="C12" s="10"/>
      <c r="D12" s="10"/>
      <c r="E12" s="13"/>
      <c r="F12" s="10"/>
      <c r="G12" s="10"/>
      <c r="H12" s="1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  <c r="Y12" s="11"/>
      <c r="Z12" s="10"/>
    </row>
    <row r="13" spans="1:26" ht="30" customHeight="1">
      <c r="A13" s="6">
        <v>24</v>
      </c>
      <c r="B13" s="1" t="s">
        <v>33</v>
      </c>
      <c r="C13" s="4"/>
      <c r="D13" s="4"/>
      <c r="E13" s="3"/>
      <c r="F13" s="4"/>
      <c r="G13" s="4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4"/>
    </row>
    <row r="14" spans="1:26" ht="30" customHeight="1">
      <c r="A14" s="6">
        <v>25</v>
      </c>
      <c r="B14" s="1" t="s">
        <v>71</v>
      </c>
      <c r="C14" s="4"/>
      <c r="D14" s="4"/>
      <c r="E14" s="3"/>
      <c r="F14" s="4"/>
      <c r="G14" s="4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4"/>
    </row>
    <row r="15" spans="1:26" ht="30" customHeight="1">
      <c r="A15" s="6">
        <v>39</v>
      </c>
      <c r="B15" s="1" t="s">
        <v>35</v>
      </c>
      <c r="C15" s="4"/>
      <c r="D15" s="4"/>
      <c r="E15" s="3"/>
      <c r="F15" s="4"/>
      <c r="G15" s="4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0" customHeight="1">
      <c r="A16" s="6">
        <v>44</v>
      </c>
      <c r="B16" s="1" t="s">
        <v>72</v>
      </c>
      <c r="C16" s="4"/>
      <c r="D16" s="4"/>
      <c r="E16" s="3"/>
      <c r="F16" s="4"/>
      <c r="G16" s="4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4"/>
    </row>
    <row r="17" spans="1:26" s="12" customFormat="1" ht="30" customHeight="1">
      <c r="A17" s="9">
        <v>48</v>
      </c>
      <c r="B17" s="15" t="s">
        <v>37</v>
      </c>
      <c r="C17" s="10"/>
      <c r="D17" s="10"/>
      <c r="E17" s="13"/>
      <c r="F17" s="10"/>
      <c r="G17" s="10"/>
      <c r="H17" s="1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"/>
      <c r="W17" s="11"/>
      <c r="X17" s="11"/>
      <c r="Y17" s="11"/>
      <c r="Z17" s="10"/>
    </row>
    <row r="18" spans="1:26" ht="30" customHeight="1">
      <c r="A18" s="6">
        <v>51</v>
      </c>
      <c r="B18" s="1" t="s">
        <v>38</v>
      </c>
      <c r="C18" s="4"/>
      <c r="D18" s="4"/>
      <c r="E18" s="3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4"/>
    </row>
    <row r="19" spans="1:26" ht="30" customHeight="1">
      <c r="A19" s="6">
        <v>52</v>
      </c>
      <c r="B19" s="1" t="s">
        <v>73</v>
      </c>
      <c r="C19" s="4"/>
      <c r="D19" s="4"/>
      <c r="E19" s="3"/>
      <c r="F19" s="4"/>
      <c r="G19" s="4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4"/>
    </row>
    <row r="20" spans="1:26" ht="30" customHeight="1">
      <c r="A20" s="6">
        <v>54</v>
      </c>
      <c r="B20" s="1" t="s">
        <v>56</v>
      </c>
      <c r="C20" s="4"/>
      <c r="D20" s="4"/>
      <c r="E20" s="3"/>
      <c r="F20" s="4"/>
      <c r="G20" s="4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4"/>
    </row>
    <row r="21" spans="1:26" ht="30" customHeight="1">
      <c r="A21" s="6">
        <v>64</v>
      </c>
      <c r="B21" s="1" t="s">
        <v>74</v>
      </c>
      <c r="C21" s="4"/>
      <c r="D21" s="4"/>
      <c r="E21" s="3"/>
      <c r="F21" s="4"/>
      <c r="G21" s="4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4"/>
    </row>
    <row r="22" spans="1:26" s="12" customFormat="1" ht="30" customHeight="1">
      <c r="A22" s="9">
        <v>72</v>
      </c>
      <c r="B22" s="15" t="s">
        <v>75</v>
      </c>
      <c r="C22" s="10"/>
      <c r="D22" s="10"/>
      <c r="E22" s="13"/>
      <c r="F22" s="10"/>
      <c r="G22" s="10"/>
      <c r="H22" s="1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0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29" customWidth="1"/>
    <col min="2" max="2" width="13.375" style="27" customWidth="1"/>
    <col min="3" max="3" width="15.25390625" style="27" customWidth="1"/>
    <col min="4" max="4" width="6.75390625" style="29" customWidth="1"/>
    <col min="5" max="5" width="4.25390625" style="29" customWidth="1"/>
    <col min="6" max="6" width="29.00390625" style="29" customWidth="1"/>
    <col min="7" max="7" width="3.875" style="29" customWidth="1"/>
    <col min="8" max="8" width="15.25390625" style="27" customWidth="1"/>
    <col min="9" max="9" width="15.625" style="27" customWidth="1"/>
    <col min="10" max="10" width="6.75390625" style="29" customWidth="1"/>
    <col min="11" max="11" width="4.25390625" style="29" customWidth="1"/>
    <col min="12" max="16384" width="9.00390625" style="29" customWidth="1"/>
  </cols>
  <sheetData>
    <row r="1" spans="1:11" ht="14.25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/>
      <c r="G1" s="26" t="s">
        <v>0</v>
      </c>
      <c r="H1" s="27" t="s">
        <v>1</v>
      </c>
      <c r="I1" s="27" t="s">
        <v>2</v>
      </c>
      <c r="J1" s="27" t="s">
        <v>3</v>
      </c>
      <c r="K1" s="29" t="s">
        <v>4</v>
      </c>
    </row>
    <row r="2" ht="14.25">
      <c r="D2" s="27"/>
    </row>
    <row r="3" spans="1:11" ht="14.25">
      <c r="A3" s="32">
        <v>2</v>
      </c>
      <c r="B3" s="32" t="s">
        <v>66</v>
      </c>
      <c r="C3" s="32" t="s">
        <v>76</v>
      </c>
      <c r="D3" s="30">
        <v>35</v>
      </c>
      <c r="E3" s="32">
        <v>-2</v>
      </c>
      <c r="F3" s="28"/>
      <c r="G3" s="32">
        <v>165</v>
      </c>
      <c r="H3" s="32" t="s">
        <v>77</v>
      </c>
      <c r="I3" s="32" t="s">
        <v>78</v>
      </c>
      <c r="J3" s="30">
        <v>34</v>
      </c>
      <c r="K3" s="32">
        <v>-3</v>
      </c>
    </row>
    <row r="4" spans="1:11" ht="14.25">
      <c r="A4" s="32">
        <v>3</v>
      </c>
      <c r="B4" s="32" t="s">
        <v>26</v>
      </c>
      <c r="C4" s="32" t="s">
        <v>79</v>
      </c>
      <c r="D4" s="30">
        <v>38</v>
      </c>
      <c r="E4" s="32">
        <v>9</v>
      </c>
      <c r="F4" s="28"/>
      <c r="G4" s="32">
        <v>175</v>
      </c>
      <c r="H4" s="32" t="s">
        <v>47</v>
      </c>
      <c r="I4" s="32" t="s">
        <v>80</v>
      </c>
      <c r="J4" s="30">
        <v>31</v>
      </c>
      <c r="K4" s="32">
        <v>-8</v>
      </c>
    </row>
    <row r="5" spans="1:11" ht="14.25">
      <c r="A5" s="32">
        <v>5</v>
      </c>
      <c r="B5" s="32" t="s">
        <v>67</v>
      </c>
      <c r="C5" s="32" t="s">
        <v>81</v>
      </c>
      <c r="D5" s="30">
        <v>36</v>
      </c>
      <c r="E5" s="32">
        <v>-13</v>
      </c>
      <c r="F5" s="28"/>
      <c r="G5" s="32">
        <v>177</v>
      </c>
      <c r="H5" s="32" t="s">
        <v>56</v>
      </c>
      <c r="I5" s="32" t="s">
        <v>82</v>
      </c>
      <c r="J5" s="30">
        <v>35</v>
      </c>
      <c r="K5" s="32">
        <v>-5</v>
      </c>
    </row>
    <row r="6" spans="1:11" ht="14.25">
      <c r="A6" s="32">
        <v>6</v>
      </c>
      <c r="B6" s="32" t="s">
        <v>38</v>
      </c>
      <c r="C6" s="32" t="s">
        <v>83</v>
      </c>
      <c r="D6" s="30">
        <v>39.9</v>
      </c>
      <c r="E6" s="32">
        <v>-11</v>
      </c>
      <c r="F6" s="28"/>
      <c r="G6" s="32">
        <v>189</v>
      </c>
      <c r="H6" s="32" t="s">
        <v>84</v>
      </c>
      <c r="I6" s="32" t="s">
        <v>85</v>
      </c>
      <c r="J6" s="30">
        <v>26</v>
      </c>
      <c r="K6" s="32">
        <v>-11</v>
      </c>
    </row>
    <row r="7" spans="1:11" ht="14.25">
      <c r="A7" s="32">
        <v>7</v>
      </c>
      <c r="B7" s="32" t="s">
        <v>28</v>
      </c>
      <c r="C7" s="32" t="s">
        <v>86</v>
      </c>
      <c r="D7" s="30">
        <v>32</v>
      </c>
      <c r="E7" s="32">
        <v>-10</v>
      </c>
      <c r="F7" s="28"/>
      <c r="G7" s="32">
        <v>192</v>
      </c>
      <c r="H7" s="32" t="s">
        <v>87</v>
      </c>
      <c r="I7" s="32" t="s">
        <v>88</v>
      </c>
      <c r="J7" s="30">
        <v>24</v>
      </c>
      <c r="K7" s="32">
        <v>-20</v>
      </c>
    </row>
    <row r="8" spans="1:11" ht="14.25">
      <c r="A8" s="32">
        <v>8</v>
      </c>
      <c r="B8" s="32" t="s">
        <v>29</v>
      </c>
      <c r="C8" s="32" t="s">
        <v>89</v>
      </c>
      <c r="D8" s="30">
        <v>32</v>
      </c>
      <c r="E8" s="32">
        <v>-8</v>
      </c>
      <c r="F8" s="28"/>
      <c r="G8" s="32">
        <v>202</v>
      </c>
      <c r="H8" s="32" t="s">
        <v>90</v>
      </c>
      <c r="I8" s="32" t="s">
        <v>91</v>
      </c>
      <c r="J8" s="30">
        <v>28</v>
      </c>
      <c r="K8" s="32">
        <v>-9</v>
      </c>
    </row>
    <row r="9" spans="1:11" ht="14.25">
      <c r="A9" s="32">
        <v>9</v>
      </c>
      <c r="B9" s="32" t="s">
        <v>68</v>
      </c>
      <c r="C9" s="32" t="s">
        <v>92</v>
      </c>
      <c r="D9" s="30">
        <v>29</v>
      </c>
      <c r="E9" s="32">
        <v>-8</v>
      </c>
      <c r="F9" s="28"/>
      <c r="G9" s="32">
        <v>205</v>
      </c>
      <c r="H9" s="32" t="s">
        <v>48</v>
      </c>
      <c r="I9" s="32" t="s">
        <v>93</v>
      </c>
      <c r="J9" s="30">
        <v>29</v>
      </c>
      <c r="K9" s="32">
        <v>-15</v>
      </c>
    </row>
    <row r="10" spans="1:11" ht="14.25">
      <c r="A10" s="32">
        <v>18</v>
      </c>
      <c r="B10" s="32" t="s">
        <v>31</v>
      </c>
      <c r="C10" s="32" t="s">
        <v>94</v>
      </c>
      <c r="D10" s="30">
        <v>27</v>
      </c>
      <c r="E10" s="32">
        <v>-17</v>
      </c>
      <c r="F10" s="28"/>
      <c r="G10" s="32">
        <v>208</v>
      </c>
      <c r="H10" s="32" t="s">
        <v>95</v>
      </c>
      <c r="I10" s="32" t="s">
        <v>96</v>
      </c>
      <c r="J10" s="30">
        <v>25</v>
      </c>
      <c r="K10" s="32">
        <v>-9</v>
      </c>
    </row>
    <row r="11" spans="1:11" ht="14.25">
      <c r="A11" s="32">
        <v>21</v>
      </c>
      <c r="B11" s="32" t="s">
        <v>70</v>
      </c>
      <c r="C11" s="32" t="s">
        <v>97</v>
      </c>
      <c r="D11" s="30">
        <v>27</v>
      </c>
      <c r="E11" s="32">
        <v>-14</v>
      </c>
      <c r="F11" s="28"/>
      <c r="G11" s="32">
        <v>210</v>
      </c>
      <c r="H11" s="32" t="s">
        <v>98</v>
      </c>
      <c r="I11" s="32" t="s">
        <v>99</v>
      </c>
      <c r="J11" s="30">
        <v>25</v>
      </c>
      <c r="K11" s="32">
        <v>-13</v>
      </c>
    </row>
    <row r="12" spans="1:11" ht="14.25">
      <c r="A12" s="32">
        <v>22</v>
      </c>
      <c r="B12" s="32" t="s">
        <v>32</v>
      </c>
      <c r="C12" s="32" t="s">
        <v>100</v>
      </c>
      <c r="D12" s="30">
        <v>29.5</v>
      </c>
      <c r="E12" s="32">
        <v>-1</v>
      </c>
      <c r="F12" s="28"/>
      <c r="G12" s="32">
        <v>215</v>
      </c>
      <c r="H12" s="32" t="s">
        <v>49</v>
      </c>
      <c r="I12" s="32" t="s">
        <v>101</v>
      </c>
      <c r="J12" s="30">
        <v>36</v>
      </c>
      <c r="K12" s="32">
        <v>4</v>
      </c>
    </row>
    <row r="13" spans="1:11" ht="14.25">
      <c r="A13" s="32">
        <v>24</v>
      </c>
      <c r="B13" s="32" t="s">
        <v>33</v>
      </c>
      <c r="C13" s="32" t="s">
        <v>102</v>
      </c>
      <c r="D13" s="30">
        <v>27.5</v>
      </c>
      <c r="E13" s="32">
        <v>-11</v>
      </c>
      <c r="F13" s="28"/>
      <c r="G13" s="32">
        <v>219</v>
      </c>
      <c r="H13" s="32" t="s">
        <v>50</v>
      </c>
      <c r="I13" s="32" t="s">
        <v>103</v>
      </c>
      <c r="J13" s="30">
        <v>36</v>
      </c>
      <c r="K13" s="32">
        <v>4</v>
      </c>
    </row>
    <row r="14" spans="1:11" ht="14.25">
      <c r="A14" s="32">
        <v>25</v>
      </c>
      <c r="B14" s="32" t="s">
        <v>71</v>
      </c>
      <c r="C14" s="32" t="s">
        <v>104</v>
      </c>
      <c r="D14" s="30">
        <v>26</v>
      </c>
      <c r="E14" s="32">
        <v>-11</v>
      </c>
      <c r="F14" s="28"/>
      <c r="G14" s="32">
        <v>223</v>
      </c>
      <c r="H14" s="32" t="s">
        <v>51</v>
      </c>
      <c r="I14" s="32" t="s">
        <v>105</v>
      </c>
      <c r="J14" s="30">
        <v>25.25</v>
      </c>
      <c r="K14" s="32">
        <v>-11</v>
      </c>
    </row>
    <row r="15" spans="1:11" ht="14.25">
      <c r="A15" s="32">
        <v>39</v>
      </c>
      <c r="B15" s="32" t="s">
        <v>35</v>
      </c>
      <c r="C15" s="32" t="s">
        <v>106</v>
      </c>
      <c r="D15" s="30">
        <v>24</v>
      </c>
      <c r="E15" s="32">
        <v>-15</v>
      </c>
      <c r="F15" s="28"/>
      <c r="G15" s="32">
        <v>225</v>
      </c>
      <c r="H15" s="32" t="s">
        <v>107</v>
      </c>
      <c r="I15" s="32" t="s">
        <v>108</v>
      </c>
      <c r="J15" s="30">
        <v>28</v>
      </c>
      <c r="K15" s="32">
        <v>-17</v>
      </c>
    </row>
    <row r="16" spans="1:11" ht="14.25">
      <c r="A16" s="32">
        <v>48</v>
      </c>
      <c r="B16" s="32" t="s">
        <v>37</v>
      </c>
      <c r="C16" s="32" t="s">
        <v>109</v>
      </c>
      <c r="D16" s="30">
        <v>36</v>
      </c>
      <c r="E16" s="32">
        <v>-15</v>
      </c>
      <c r="F16" s="28"/>
      <c r="G16" s="32">
        <v>251</v>
      </c>
      <c r="H16" s="32" t="s">
        <v>110</v>
      </c>
      <c r="I16" s="32" t="s">
        <v>111</v>
      </c>
      <c r="J16" s="30">
        <v>34</v>
      </c>
      <c r="K16" s="32">
        <v>-16</v>
      </c>
    </row>
    <row r="17" spans="1:11" ht="14.25">
      <c r="A17" s="32">
        <v>51</v>
      </c>
      <c r="B17" s="32" t="s">
        <v>38</v>
      </c>
      <c r="C17" s="32" t="s">
        <v>112</v>
      </c>
      <c r="D17" s="30">
        <v>27.5</v>
      </c>
      <c r="E17" s="32">
        <v>-15</v>
      </c>
      <c r="F17" s="28"/>
      <c r="G17" s="32">
        <v>256</v>
      </c>
      <c r="H17" s="32" t="s">
        <v>113</v>
      </c>
      <c r="I17" s="32" t="s">
        <v>114</v>
      </c>
      <c r="J17" s="30">
        <v>24.8</v>
      </c>
      <c r="K17" s="32">
        <v>-12</v>
      </c>
    </row>
    <row r="18" spans="1:11" ht="14.25">
      <c r="A18" s="32">
        <v>52</v>
      </c>
      <c r="B18" s="32" t="s">
        <v>39</v>
      </c>
      <c r="C18" s="32" t="s">
        <v>115</v>
      </c>
      <c r="D18" s="30">
        <v>43</v>
      </c>
      <c r="E18" s="32">
        <v>7</v>
      </c>
      <c r="F18" s="28"/>
      <c r="G18" s="32">
        <v>259</v>
      </c>
      <c r="H18" s="32" t="s">
        <v>52</v>
      </c>
      <c r="I18" s="32" t="s">
        <v>116</v>
      </c>
      <c r="J18" s="30">
        <v>25</v>
      </c>
      <c r="K18" s="32">
        <v>-10</v>
      </c>
    </row>
    <row r="19" spans="1:11" ht="14.25">
      <c r="A19" s="32">
        <v>53</v>
      </c>
      <c r="B19" s="32" t="s">
        <v>117</v>
      </c>
      <c r="C19" s="32" t="s">
        <v>118</v>
      </c>
      <c r="D19" s="30">
        <v>26</v>
      </c>
      <c r="E19" s="32">
        <v>-19</v>
      </c>
      <c r="F19" s="28"/>
      <c r="G19" s="32">
        <v>262</v>
      </c>
      <c r="H19" s="32" t="s">
        <v>53</v>
      </c>
      <c r="I19" s="32" t="s">
        <v>119</v>
      </c>
      <c r="J19" s="30">
        <v>28</v>
      </c>
      <c r="K19" s="32">
        <v>-5</v>
      </c>
    </row>
    <row r="20" spans="1:11" ht="14.25">
      <c r="A20" s="32">
        <v>54</v>
      </c>
      <c r="B20" s="32" t="s">
        <v>56</v>
      </c>
      <c r="C20" s="32" t="s">
        <v>120</v>
      </c>
      <c r="D20" s="30">
        <v>21.5</v>
      </c>
      <c r="E20" s="32">
        <v>-21</v>
      </c>
      <c r="F20" s="28"/>
      <c r="G20" s="32">
        <v>264</v>
      </c>
      <c r="H20" s="32" t="s">
        <v>54</v>
      </c>
      <c r="I20" s="32" t="s">
        <v>121</v>
      </c>
      <c r="J20" s="30">
        <v>25.25</v>
      </c>
      <c r="K20" s="32">
        <v>-10</v>
      </c>
    </row>
    <row r="21" spans="1:11" ht="14.25">
      <c r="A21" s="32">
        <v>64</v>
      </c>
      <c r="B21" s="32" t="s">
        <v>74</v>
      </c>
      <c r="C21" s="32" t="s">
        <v>122</v>
      </c>
      <c r="D21" s="30">
        <v>24.9</v>
      </c>
      <c r="E21" s="32">
        <v>-16</v>
      </c>
      <c r="F21" s="28"/>
      <c r="G21" s="32">
        <v>265</v>
      </c>
      <c r="H21" s="32" t="s">
        <v>55</v>
      </c>
      <c r="I21" s="32" t="s">
        <v>123</v>
      </c>
      <c r="J21" s="30">
        <v>28</v>
      </c>
      <c r="K21" s="32">
        <v>-6</v>
      </c>
    </row>
    <row r="22" spans="1:11" ht="14.25">
      <c r="A22" s="32">
        <v>82</v>
      </c>
      <c r="B22" s="32" t="s">
        <v>124</v>
      </c>
      <c r="C22" s="32" t="s">
        <v>125</v>
      </c>
      <c r="D22" s="30">
        <v>32</v>
      </c>
      <c r="E22" s="32">
        <v>-9</v>
      </c>
      <c r="F22" s="28"/>
      <c r="G22" s="32">
        <v>266</v>
      </c>
      <c r="H22" s="32" t="s">
        <v>126</v>
      </c>
      <c r="I22" s="32" t="s">
        <v>127</v>
      </c>
      <c r="J22" s="30">
        <v>25</v>
      </c>
      <c r="K22" s="32">
        <v>-8</v>
      </c>
    </row>
    <row r="23" spans="1:11" ht="14.25">
      <c r="A23" s="32">
        <v>96</v>
      </c>
      <c r="B23" s="32" t="s">
        <v>40</v>
      </c>
      <c r="C23" s="32" t="s">
        <v>128</v>
      </c>
      <c r="D23" s="30">
        <v>24</v>
      </c>
      <c r="E23" s="32">
        <v>-23</v>
      </c>
      <c r="F23" s="28"/>
      <c r="G23" s="32">
        <v>275</v>
      </c>
      <c r="H23" s="32" t="s">
        <v>56</v>
      </c>
      <c r="I23" s="32" t="s">
        <v>129</v>
      </c>
      <c r="J23" s="30">
        <v>20.5</v>
      </c>
      <c r="K23" s="32">
        <v>-19</v>
      </c>
    </row>
    <row r="24" spans="1:11" ht="14.25">
      <c r="A24" s="32">
        <v>107</v>
      </c>
      <c r="B24" s="32" t="s">
        <v>130</v>
      </c>
      <c r="C24" s="32" t="s">
        <v>131</v>
      </c>
      <c r="D24" s="30">
        <v>27</v>
      </c>
      <c r="E24" s="32">
        <v>-20</v>
      </c>
      <c r="F24" s="28"/>
      <c r="G24" s="32">
        <v>279</v>
      </c>
      <c r="H24" s="32" t="s">
        <v>57</v>
      </c>
      <c r="I24" s="32" t="s">
        <v>132</v>
      </c>
      <c r="J24" s="30">
        <v>24.9</v>
      </c>
      <c r="K24" s="32">
        <v>-20</v>
      </c>
    </row>
    <row r="25" spans="1:11" ht="14.25">
      <c r="A25" s="32">
        <v>109</v>
      </c>
      <c r="B25" s="32" t="s">
        <v>41</v>
      </c>
      <c r="C25" s="32" t="s">
        <v>133</v>
      </c>
      <c r="D25" s="30">
        <v>25</v>
      </c>
      <c r="E25" s="32">
        <v>-23</v>
      </c>
      <c r="F25" s="28"/>
      <c r="G25" s="32">
        <v>281</v>
      </c>
      <c r="H25" s="32" t="s">
        <v>134</v>
      </c>
      <c r="I25" s="32" t="s">
        <v>135</v>
      </c>
      <c r="J25" s="30">
        <v>22</v>
      </c>
      <c r="K25" s="32">
        <v>-18</v>
      </c>
    </row>
    <row r="26" spans="1:11" ht="14.25">
      <c r="A26" s="32">
        <v>110</v>
      </c>
      <c r="B26" s="32" t="s">
        <v>42</v>
      </c>
      <c r="C26" s="32" t="s">
        <v>136</v>
      </c>
      <c r="D26" s="30">
        <v>24</v>
      </c>
      <c r="E26" s="32">
        <v>-19</v>
      </c>
      <c r="F26" s="28"/>
      <c r="G26" s="32">
        <v>300</v>
      </c>
      <c r="H26" s="32" t="s">
        <v>58</v>
      </c>
      <c r="I26" s="32" t="s">
        <v>137</v>
      </c>
      <c r="J26" s="30">
        <v>30</v>
      </c>
      <c r="K26" s="32">
        <v>0</v>
      </c>
    </row>
    <row r="27" spans="1:11" ht="14.25">
      <c r="A27" s="32">
        <v>112</v>
      </c>
      <c r="B27" s="32" t="s">
        <v>138</v>
      </c>
      <c r="C27" s="32" t="s">
        <v>139</v>
      </c>
      <c r="D27" s="30">
        <v>27</v>
      </c>
      <c r="E27" s="32">
        <v>-24</v>
      </c>
      <c r="F27" s="28"/>
      <c r="G27" s="32">
        <v>301</v>
      </c>
      <c r="H27" s="32" t="s">
        <v>59</v>
      </c>
      <c r="I27" s="32" t="s">
        <v>140</v>
      </c>
      <c r="J27" s="30">
        <v>30</v>
      </c>
      <c r="K27" s="32">
        <v>-25</v>
      </c>
    </row>
    <row r="28" spans="1:11" ht="14.25">
      <c r="A28" s="32">
        <v>113</v>
      </c>
      <c r="B28" s="32" t="s">
        <v>141</v>
      </c>
      <c r="C28" s="32" t="s">
        <v>142</v>
      </c>
      <c r="D28" s="30">
        <v>26.5</v>
      </c>
      <c r="E28" s="32">
        <v>-12</v>
      </c>
      <c r="F28" s="28"/>
      <c r="G28" s="32">
        <v>302</v>
      </c>
      <c r="H28" s="32" t="s">
        <v>60</v>
      </c>
      <c r="I28" s="32" t="s">
        <v>143</v>
      </c>
      <c r="J28" s="30">
        <v>25.2</v>
      </c>
      <c r="K28" s="32">
        <v>-11</v>
      </c>
    </row>
    <row r="29" spans="1:11" ht="14.25">
      <c r="A29" s="32">
        <v>117</v>
      </c>
      <c r="B29" s="32" t="s">
        <v>43</v>
      </c>
      <c r="C29" s="32" t="s">
        <v>144</v>
      </c>
      <c r="D29" s="30">
        <v>34</v>
      </c>
      <c r="E29" s="32">
        <v>-10</v>
      </c>
      <c r="F29" s="28"/>
      <c r="G29" s="32">
        <v>307</v>
      </c>
      <c r="H29" s="32" t="s">
        <v>61</v>
      </c>
      <c r="I29" s="32" t="s">
        <v>145</v>
      </c>
      <c r="J29" s="30">
        <v>28</v>
      </c>
      <c r="K29" s="32">
        <v>-4</v>
      </c>
    </row>
    <row r="30" spans="1:11" ht="14.25">
      <c r="A30" s="32">
        <v>141</v>
      </c>
      <c r="B30" s="32" t="s">
        <v>45</v>
      </c>
      <c r="C30" s="32" t="s">
        <v>146</v>
      </c>
      <c r="D30" s="30">
        <v>20</v>
      </c>
      <c r="E30" s="32">
        <v>-23</v>
      </c>
      <c r="F30" s="28"/>
      <c r="G30" s="32">
        <v>314</v>
      </c>
      <c r="H30" s="32" t="s">
        <v>62</v>
      </c>
      <c r="I30" s="32" t="s">
        <v>147</v>
      </c>
      <c r="J30" s="30">
        <v>25.1</v>
      </c>
      <c r="K30" s="32">
        <v>-4</v>
      </c>
    </row>
    <row r="31" spans="1:11" ht="14.25">
      <c r="A31" s="32">
        <v>144</v>
      </c>
      <c r="B31" s="32" t="s">
        <v>148</v>
      </c>
      <c r="C31" s="32" t="s">
        <v>149</v>
      </c>
      <c r="D31" s="30">
        <v>24</v>
      </c>
      <c r="E31" s="32">
        <v>-18</v>
      </c>
      <c r="F31" s="28"/>
      <c r="G31" s="32">
        <v>315</v>
      </c>
      <c r="H31" s="32" t="s">
        <v>150</v>
      </c>
      <c r="I31" s="32" t="s">
        <v>151</v>
      </c>
      <c r="J31" s="30">
        <v>28</v>
      </c>
      <c r="K31" s="32">
        <v>-3</v>
      </c>
    </row>
    <row r="32" spans="1:11" ht="14.25">
      <c r="A32" s="32">
        <v>145</v>
      </c>
      <c r="B32" s="32" t="s">
        <v>46</v>
      </c>
      <c r="C32" s="32" t="s">
        <v>152</v>
      </c>
      <c r="D32" s="30">
        <v>35</v>
      </c>
      <c r="E32" s="32">
        <v>-13</v>
      </c>
      <c r="G32" s="32">
        <v>323</v>
      </c>
      <c r="H32" s="32" t="s">
        <v>63</v>
      </c>
      <c r="I32" s="32" t="s">
        <v>153</v>
      </c>
      <c r="J32" s="30">
        <v>30</v>
      </c>
      <c r="K32" s="32">
        <v>7</v>
      </c>
    </row>
    <row r="33" spans="1:11" ht="14.25">
      <c r="A33" s="32">
        <v>151</v>
      </c>
      <c r="B33" s="32" t="s">
        <v>154</v>
      </c>
      <c r="C33" s="32" t="s">
        <v>155</v>
      </c>
      <c r="D33" s="30">
        <v>22</v>
      </c>
      <c r="E33" s="32">
        <v>-20</v>
      </c>
      <c r="G33" s="32">
        <v>329</v>
      </c>
      <c r="H33" s="32" t="s">
        <v>64</v>
      </c>
      <c r="I33" s="32" t="s">
        <v>156</v>
      </c>
      <c r="J33" s="30">
        <v>30</v>
      </c>
      <c r="K33" s="32">
        <v>-25</v>
      </c>
    </row>
    <row r="34" spans="1:11" ht="14.25">
      <c r="A34" s="32">
        <v>156</v>
      </c>
      <c r="B34" s="32" t="s">
        <v>157</v>
      </c>
      <c r="C34" s="32" t="s">
        <v>158</v>
      </c>
      <c r="D34" s="30">
        <v>24</v>
      </c>
      <c r="E34" s="32">
        <v>-18</v>
      </c>
      <c r="G34" s="32">
        <v>340</v>
      </c>
      <c r="H34" s="32" t="s">
        <v>159</v>
      </c>
      <c r="I34" s="32" t="s">
        <v>160</v>
      </c>
      <c r="J34" s="30">
        <v>22</v>
      </c>
      <c r="K34" s="32">
        <v>-23</v>
      </c>
    </row>
    <row r="35" spans="1:11" ht="14.25">
      <c r="A35" s="32">
        <v>157</v>
      </c>
      <c r="B35" s="32" t="s">
        <v>161</v>
      </c>
      <c r="C35" s="32" t="s">
        <v>162</v>
      </c>
      <c r="D35" s="30">
        <v>27</v>
      </c>
      <c r="E35" s="32">
        <v>-17</v>
      </c>
      <c r="G35" s="32">
        <v>350</v>
      </c>
      <c r="H35" s="32" t="s">
        <v>65</v>
      </c>
      <c r="I35" s="32" t="s">
        <v>163</v>
      </c>
      <c r="J35" s="30">
        <v>25.1</v>
      </c>
      <c r="K35" s="32">
        <v>-11</v>
      </c>
    </row>
    <row r="36" spans="1:10" ht="15.75">
      <c r="A36"/>
      <c r="B36"/>
      <c r="C36"/>
      <c r="D36"/>
      <c r="E36"/>
      <c r="J36" s="27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24" customWidth="1"/>
    <col min="2" max="2" width="18.00390625" style="24" customWidth="1"/>
    <col min="3" max="3" width="17.25390625" style="24" customWidth="1"/>
    <col min="4" max="4" width="7.625" style="33" customWidth="1"/>
    <col min="5" max="5" width="7.625" style="23" customWidth="1"/>
    <col min="6" max="6" width="7.625" style="22" customWidth="1"/>
    <col min="7" max="7" width="7.625" style="33" customWidth="1"/>
    <col min="8" max="8" width="7.625" style="22" customWidth="1"/>
    <col min="9" max="9" width="7.625" style="35" customWidth="1"/>
    <col min="10" max="43" width="7.625" style="22" customWidth="1"/>
    <col min="44" max="16384" width="9.00390625" style="22" customWidth="1"/>
  </cols>
  <sheetData>
    <row r="1" spans="1:6" ht="28.5" customHeight="1">
      <c r="A1" s="24" t="s">
        <v>0</v>
      </c>
      <c r="B1" s="24" t="s">
        <v>1</v>
      </c>
      <c r="C1" s="24" t="s">
        <v>2</v>
      </c>
      <c r="D1" s="36" t="s">
        <v>24</v>
      </c>
      <c r="E1" s="25" t="s">
        <v>24</v>
      </c>
      <c r="F1" s="22" t="s">
        <v>24</v>
      </c>
    </row>
    <row r="2" spans="4:9" ht="28.5" customHeight="1">
      <c r="D2" s="37" t="s">
        <v>164</v>
      </c>
      <c r="E2" s="23" t="s">
        <v>165</v>
      </c>
      <c r="F2" s="22" t="s">
        <v>166</v>
      </c>
      <c r="G2" s="33" t="s">
        <v>164</v>
      </c>
      <c r="H2" s="22" t="s">
        <v>165</v>
      </c>
      <c r="I2" s="35" t="s">
        <v>166</v>
      </c>
    </row>
    <row r="3" spans="1:10" ht="28.5" customHeight="1">
      <c r="A3" s="24">
        <v>2</v>
      </c>
      <c r="B3" s="24" t="s">
        <v>66</v>
      </c>
      <c r="C3"/>
      <c r="D3" s="37"/>
      <c r="J3" s="24" t="s">
        <v>76</v>
      </c>
    </row>
    <row r="4" spans="1:10" ht="28.5" customHeight="1">
      <c r="A4" s="24">
        <v>3</v>
      </c>
      <c r="B4" s="24" t="s">
        <v>26</v>
      </c>
      <c r="C4"/>
      <c r="D4" s="37"/>
      <c r="J4" s="24" t="s">
        <v>79</v>
      </c>
    </row>
    <row r="5" spans="1:10" ht="28.5" customHeight="1">
      <c r="A5" s="24">
        <v>5</v>
      </c>
      <c r="B5" s="24" t="s">
        <v>67</v>
      </c>
      <c r="C5"/>
      <c r="D5" s="37"/>
      <c r="J5" s="24" t="s">
        <v>81</v>
      </c>
    </row>
    <row r="6" spans="1:10" ht="28.5" customHeight="1">
      <c r="A6" s="24">
        <v>6</v>
      </c>
      <c r="B6" s="24" t="s">
        <v>38</v>
      </c>
      <c r="C6"/>
      <c r="D6" s="37"/>
      <c r="J6" s="24" t="s">
        <v>83</v>
      </c>
    </row>
    <row r="7" spans="1:10" ht="28.5" customHeight="1">
      <c r="A7" s="24">
        <v>7</v>
      </c>
      <c r="B7" s="24" t="s">
        <v>28</v>
      </c>
      <c r="C7"/>
      <c r="D7" s="37"/>
      <c r="J7" s="24" t="s">
        <v>86</v>
      </c>
    </row>
    <row r="8" spans="1:10" ht="28.5" customHeight="1">
      <c r="A8" s="24">
        <v>8</v>
      </c>
      <c r="B8" s="24" t="s">
        <v>29</v>
      </c>
      <c r="C8"/>
      <c r="D8" s="37"/>
      <c r="J8" s="24" t="s">
        <v>89</v>
      </c>
    </row>
    <row r="9" spans="1:10" ht="28.5" customHeight="1">
      <c r="A9" s="24">
        <v>9</v>
      </c>
      <c r="B9" s="24" t="s">
        <v>68</v>
      </c>
      <c r="C9"/>
      <c r="D9" s="37"/>
      <c r="J9" s="24" t="s">
        <v>92</v>
      </c>
    </row>
    <row r="10" spans="1:10" ht="28.5" customHeight="1">
      <c r="A10" s="24">
        <v>18</v>
      </c>
      <c r="B10" s="24" t="s">
        <v>31</v>
      </c>
      <c r="C10"/>
      <c r="D10" s="37"/>
      <c r="J10" s="24" t="s">
        <v>94</v>
      </c>
    </row>
    <row r="11" spans="1:10" ht="28.5" customHeight="1">
      <c r="A11" s="24">
        <v>21</v>
      </c>
      <c r="B11" s="24" t="s">
        <v>70</v>
      </c>
      <c r="C11"/>
      <c r="D11" s="37"/>
      <c r="J11" s="24" t="s">
        <v>97</v>
      </c>
    </row>
    <row r="12" spans="1:10" ht="28.5" customHeight="1">
      <c r="A12" s="24">
        <v>22</v>
      </c>
      <c r="B12" s="24" t="s">
        <v>32</v>
      </c>
      <c r="C12"/>
      <c r="D12" s="37"/>
      <c r="J12" s="24" t="s">
        <v>100</v>
      </c>
    </row>
    <row r="13" spans="1:10" ht="28.5" customHeight="1">
      <c r="A13" s="24">
        <v>24</v>
      </c>
      <c r="B13" s="24" t="s">
        <v>33</v>
      </c>
      <c r="C13"/>
      <c r="D13" s="37"/>
      <c r="J13" s="24" t="s">
        <v>102</v>
      </c>
    </row>
    <row r="14" spans="1:10" ht="28.5" customHeight="1">
      <c r="A14" s="24">
        <v>25</v>
      </c>
      <c r="B14" s="24" t="s">
        <v>71</v>
      </c>
      <c r="C14"/>
      <c r="D14" s="37"/>
      <c r="J14" s="24" t="s">
        <v>104</v>
      </c>
    </row>
    <row r="15" spans="1:10" ht="28.5" customHeight="1">
      <c r="A15" s="24">
        <v>39</v>
      </c>
      <c r="B15" s="24" t="s">
        <v>35</v>
      </c>
      <c r="C15"/>
      <c r="D15" s="37"/>
      <c r="J15" s="24" t="s">
        <v>106</v>
      </c>
    </row>
    <row r="16" spans="1:10" ht="28.5" customHeight="1">
      <c r="A16" s="24">
        <v>48</v>
      </c>
      <c r="B16" s="24" t="s">
        <v>37</v>
      </c>
      <c r="C16"/>
      <c r="D16" s="37"/>
      <c r="J16" s="24" t="s">
        <v>109</v>
      </c>
    </row>
    <row r="17" spans="1:10" ht="28.5" customHeight="1">
      <c r="A17" s="24">
        <v>51</v>
      </c>
      <c r="B17" s="24" t="s">
        <v>38</v>
      </c>
      <c r="C17"/>
      <c r="D17" s="37"/>
      <c r="J17" s="24" t="s">
        <v>112</v>
      </c>
    </row>
    <row r="18" spans="1:10" ht="28.5" customHeight="1">
      <c r="A18" s="24">
        <v>52</v>
      </c>
      <c r="B18" s="24" t="s">
        <v>39</v>
      </c>
      <c r="C18"/>
      <c r="D18" s="37"/>
      <c r="J18" s="24" t="s">
        <v>115</v>
      </c>
    </row>
    <row r="19" spans="1:10" ht="28.5" customHeight="1">
      <c r="A19" s="24">
        <v>53</v>
      </c>
      <c r="B19" s="24" t="s">
        <v>117</v>
      </c>
      <c r="C19"/>
      <c r="D19" s="37"/>
      <c r="J19" s="24" t="s">
        <v>118</v>
      </c>
    </row>
    <row r="20" spans="1:10" ht="28.5" customHeight="1">
      <c r="A20" s="24">
        <v>54</v>
      </c>
      <c r="B20" s="24" t="s">
        <v>56</v>
      </c>
      <c r="C20"/>
      <c r="D20" s="37"/>
      <c r="J20" s="24" t="s">
        <v>120</v>
      </c>
    </row>
    <row r="21" spans="1:10" ht="28.5" customHeight="1">
      <c r="A21" s="24">
        <v>64</v>
      </c>
      <c r="B21" s="24" t="s">
        <v>74</v>
      </c>
      <c r="C21"/>
      <c r="D21" s="37"/>
      <c r="J21" s="24" t="s">
        <v>122</v>
      </c>
    </row>
    <row r="22" spans="1:10" ht="28.5" customHeight="1">
      <c r="A22" s="24">
        <v>82</v>
      </c>
      <c r="B22" s="24" t="s">
        <v>124</v>
      </c>
      <c r="C22"/>
      <c r="D22" s="37"/>
      <c r="J22" s="24" t="s">
        <v>125</v>
      </c>
    </row>
    <row r="23" spans="1:10" ht="28.5" customHeight="1">
      <c r="A23" s="24">
        <v>96</v>
      </c>
      <c r="B23" s="24" t="s">
        <v>40</v>
      </c>
      <c r="C23"/>
      <c r="D23" s="37"/>
      <c r="J23" s="24" t="s">
        <v>128</v>
      </c>
    </row>
    <row r="24" spans="1:10" ht="28.5" customHeight="1">
      <c r="A24" s="24">
        <v>107</v>
      </c>
      <c r="B24" s="24" t="s">
        <v>130</v>
      </c>
      <c r="C24"/>
      <c r="D24" s="37"/>
      <c r="J24" s="24" t="s">
        <v>131</v>
      </c>
    </row>
    <row r="25" spans="1:10" ht="28.5" customHeight="1">
      <c r="A25" s="24">
        <v>109</v>
      </c>
      <c r="B25" s="24" t="s">
        <v>41</v>
      </c>
      <c r="C25"/>
      <c r="D25" s="37"/>
      <c r="J25" s="24" t="s">
        <v>133</v>
      </c>
    </row>
    <row r="26" spans="1:4" ht="28.5" customHeight="1">
      <c r="A26" s="24">
        <v>110</v>
      </c>
      <c r="B26" s="24" t="s">
        <v>42</v>
      </c>
      <c r="C26" s="24" t="s">
        <v>136</v>
      </c>
      <c r="D26" s="37"/>
    </row>
    <row r="27" spans="1:4" ht="28.5" customHeight="1">
      <c r="A27" s="24">
        <v>112</v>
      </c>
      <c r="B27" s="24" t="s">
        <v>138</v>
      </c>
      <c r="C27" s="24" t="s">
        <v>139</v>
      </c>
      <c r="D27" s="37"/>
    </row>
    <row r="28" spans="1:4" ht="28.5" customHeight="1">
      <c r="A28" s="24">
        <v>113</v>
      </c>
      <c r="B28" s="24" t="s">
        <v>141</v>
      </c>
      <c r="C28" s="24" t="s">
        <v>142</v>
      </c>
      <c r="D28" s="37"/>
    </row>
    <row r="29" spans="1:4" ht="28.5" customHeight="1">
      <c r="A29" s="24">
        <v>117</v>
      </c>
      <c r="B29" s="24" t="s">
        <v>43</v>
      </c>
      <c r="C29" s="24" t="s">
        <v>144</v>
      </c>
      <c r="D29" s="37"/>
    </row>
    <row r="30" spans="1:4" ht="28.5" customHeight="1">
      <c r="A30" s="24">
        <v>141</v>
      </c>
      <c r="B30" s="24" t="s">
        <v>45</v>
      </c>
      <c r="C30" s="24" t="s">
        <v>146</v>
      </c>
      <c r="D30" s="37"/>
    </row>
    <row r="31" spans="1:4" ht="28.5" customHeight="1">
      <c r="A31" s="24">
        <v>144</v>
      </c>
      <c r="B31" s="24" t="s">
        <v>148</v>
      </c>
      <c r="C31" s="24" t="s">
        <v>149</v>
      </c>
      <c r="D31" s="37"/>
    </row>
    <row r="32" spans="1:4" ht="28.5" customHeight="1">
      <c r="A32" s="24">
        <v>145</v>
      </c>
      <c r="B32" s="24" t="s">
        <v>46</v>
      </c>
      <c r="C32" s="24" t="s">
        <v>152</v>
      </c>
      <c r="D32" s="37"/>
    </row>
    <row r="33" spans="1:4" ht="28.5" customHeight="1">
      <c r="A33" s="24">
        <v>151</v>
      </c>
      <c r="B33" s="24" t="s">
        <v>154</v>
      </c>
      <c r="C33" s="24" t="s">
        <v>155</v>
      </c>
      <c r="D33" s="37"/>
    </row>
    <row r="34" spans="1:4" ht="28.5" customHeight="1">
      <c r="A34" s="24">
        <v>156</v>
      </c>
      <c r="B34" s="24" t="s">
        <v>167</v>
      </c>
      <c r="C34" s="24" t="s">
        <v>158</v>
      </c>
      <c r="D34" s="37"/>
    </row>
    <row r="35" spans="1:4" ht="28.5" customHeight="1">
      <c r="A35" s="24">
        <v>157</v>
      </c>
      <c r="B35" s="24" t="s">
        <v>161</v>
      </c>
      <c r="C35" s="24" t="s">
        <v>162</v>
      </c>
      <c r="D35" s="37"/>
    </row>
    <row r="36" spans="1:4" ht="28.5" customHeight="1">
      <c r="A36" s="24">
        <v>165</v>
      </c>
      <c r="B36" s="24" t="s">
        <v>77</v>
      </c>
      <c r="C36" s="24" t="s">
        <v>78</v>
      </c>
      <c r="D36" s="37"/>
    </row>
    <row r="37" spans="1:4" ht="28.5" customHeight="1">
      <c r="A37" s="24">
        <v>175</v>
      </c>
      <c r="B37" s="24" t="s">
        <v>47</v>
      </c>
      <c r="C37" s="24" t="s">
        <v>80</v>
      </c>
      <c r="D37" s="37"/>
    </row>
    <row r="38" spans="1:4" ht="28.5" customHeight="1">
      <c r="A38" s="24">
        <v>177</v>
      </c>
      <c r="B38" s="24" t="s">
        <v>56</v>
      </c>
      <c r="C38" s="24" t="s">
        <v>82</v>
      </c>
      <c r="D38" s="37"/>
    </row>
    <row r="39" spans="1:4" ht="28.5" customHeight="1">
      <c r="A39" s="24">
        <v>189</v>
      </c>
      <c r="B39" s="24" t="s">
        <v>84</v>
      </c>
      <c r="C39" s="24" t="s">
        <v>85</v>
      </c>
      <c r="D39" s="37"/>
    </row>
    <row r="40" spans="1:4" ht="28.5" customHeight="1">
      <c r="A40" s="24">
        <v>192</v>
      </c>
      <c r="B40" s="24" t="s">
        <v>87</v>
      </c>
      <c r="C40" s="24" t="s">
        <v>88</v>
      </c>
      <c r="D40" s="37"/>
    </row>
    <row r="41" spans="1:4" ht="28.5" customHeight="1">
      <c r="A41" s="24">
        <v>202</v>
      </c>
      <c r="B41" s="24" t="s">
        <v>90</v>
      </c>
      <c r="C41" s="24" t="s">
        <v>91</v>
      </c>
      <c r="D41" s="37"/>
    </row>
    <row r="42" spans="1:4" ht="28.5" customHeight="1">
      <c r="A42" s="24">
        <v>205</v>
      </c>
      <c r="B42" s="24" t="s">
        <v>48</v>
      </c>
      <c r="C42" s="24" t="s">
        <v>93</v>
      </c>
      <c r="D42" s="37"/>
    </row>
    <row r="43" spans="1:4" ht="28.5" customHeight="1">
      <c r="A43" s="24">
        <v>208</v>
      </c>
      <c r="B43" s="24" t="s">
        <v>95</v>
      </c>
      <c r="C43" s="24" t="s">
        <v>96</v>
      </c>
      <c r="D43" s="37"/>
    </row>
    <row r="44" spans="1:4" ht="28.5" customHeight="1">
      <c r="A44" s="24">
        <v>210</v>
      </c>
      <c r="B44" s="24" t="s">
        <v>98</v>
      </c>
      <c r="C44" s="24" t="s">
        <v>99</v>
      </c>
      <c r="D44" s="37"/>
    </row>
    <row r="45" spans="1:4" ht="28.5" customHeight="1">
      <c r="A45" s="24">
        <v>215</v>
      </c>
      <c r="B45" s="24" t="s">
        <v>49</v>
      </c>
      <c r="C45" s="24" t="s">
        <v>101</v>
      </c>
      <c r="D45" s="37"/>
    </row>
    <row r="46" spans="1:4" ht="28.5" customHeight="1">
      <c r="A46" s="24">
        <v>219</v>
      </c>
      <c r="B46" s="24" t="s">
        <v>50</v>
      </c>
      <c r="C46" s="24" t="s">
        <v>103</v>
      </c>
      <c r="D46" s="37"/>
    </row>
    <row r="47" spans="1:4" ht="28.5" customHeight="1">
      <c r="A47" s="24">
        <v>223</v>
      </c>
      <c r="B47" s="24" t="s">
        <v>51</v>
      </c>
      <c r="C47" s="24" t="s">
        <v>105</v>
      </c>
      <c r="D47" s="37"/>
    </row>
    <row r="48" spans="1:4" ht="28.5" customHeight="1">
      <c r="A48" s="24">
        <v>225</v>
      </c>
      <c r="B48" s="24" t="s">
        <v>107</v>
      </c>
      <c r="C48" s="24" t="s">
        <v>108</v>
      </c>
      <c r="D48" s="37"/>
    </row>
    <row r="49" spans="1:4" ht="28.5" customHeight="1">
      <c r="A49" s="24">
        <v>251</v>
      </c>
      <c r="B49" s="24" t="s">
        <v>110</v>
      </c>
      <c r="C49" s="24" t="s">
        <v>111</v>
      </c>
      <c r="D49" s="37"/>
    </row>
    <row r="50" spans="1:4" ht="28.5" customHeight="1">
      <c r="A50" s="24">
        <v>256</v>
      </c>
      <c r="B50" s="24" t="s">
        <v>113</v>
      </c>
      <c r="C50" s="24" t="s">
        <v>114</v>
      </c>
      <c r="D50" s="37"/>
    </row>
    <row r="51" spans="1:4" ht="28.5" customHeight="1">
      <c r="A51" s="24">
        <v>259</v>
      </c>
      <c r="B51" s="24" t="s">
        <v>52</v>
      </c>
      <c r="C51" s="24" t="s">
        <v>116</v>
      </c>
      <c r="D51" s="37"/>
    </row>
    <row r="52" spans="1:4" ht="28.5" customHeight="1">
      <c r="A52" s="24">
        <v>262</v>
      </c>
      <c r="B52" s="24" t="s">
        <v>53</v>
      </c>
      <c r="C52" s="24" t="s">
        <v>119</v>
      </c>
      <c r="D52" s="37"/>
    </row>
    <row r="53" spans="1:4" ht="28.5" customHeight="1">
      <c r="A53" s="24">
        <v>264</v>
      </c>
      <c r="B53" s="24" t="s">
        <v>54</v>
      </c>
      <c r="C53" s="24" t="s">
        <v>121</v>
      </c>
      <c r="D53" s="37"/>
    </row>
    <row r="54" spans="1:4" ht="28.5" customHeight="1">
      <c r="A54" s="24">
        <v>265</v>
      </c>
      <c r="B54" s="24" t="s">
        <v>55</v>
      </c>
      <c r="C54" s="24" t="s">
        <v>123</v>
      </c>
      <c r="D54" s="37"/>
    </row>
    <row r="55" spans="1:4" ht="28.5" customHeight="1">
      <c r="A55" s="24">
        <v>266</v>
      </c>
      <c r="B55" s="24" t="s">
        <v>126</v>
      </c>
      <c r="C55" s="24" t="s">
        <v>127</v>
      </c>
      <c r="D55" s="37"/>
    </row>
    <row r="56" spans="1:4" ht="28.5" customHeight="1">
      <c r="A56" s="24">
        <v>275</v>
      </c>
      <c r="B56" s="24" t="s">
        <v>56</v>
      </c>
      <c r="C56" s="24" t="s">
        <v>129</v>
      </c>
      <c r="D56" s="37"/>
    </row>
    <row r="57" spans="1:4" ht="28.5" customHeight="1">
      <c r="A57" s="24">
        <v>279</v>
      </c>
      <c r="B57" s="24" t="s">
        <v>57</v>
      </c>
      <c r="C57" s="24" t="s">
        <v>132</v>
      </c>
      <c r="D57" s="37"/>
    </row>
    <row r="58" spans="1:4" ht="28.5" customHeight="1">
      <c r="A58" s="24">
        <v>281</v>
      </c>
      <c r="B58" s="24" t="s">
        <v>134</v>
      </c>
      <c r="C58" s="24" t="s">
        <v>135</v>
      </c>
      <c r="D58" s="37"/>
    </row>
    <row r="59" spans="1:4" ht="28.5" customHeight="1">
      <c r="A59" s="24">
        <v>300</v>
      </c>
      <c r="B59" s="24" t="s">
        <v>58</v>
      </c>
      <c r="C59" s="24" t="s">
        <v>137</v>
      </c>
      <c r="D59" s="37"/>
    </row>
    <row r="60" spans="1:4" ht="28.5" customHeight="1">
      <c r="A60" s="24">
        <v>301</v>
      </c>
      <c r="B60" s="24" t="s">
        <v>59</v>
      </c>
      <c r="C60" s="24" t="s">
        <v>140</v>
      </c>
      <c r="D60" s="37"/>
    </row>
    <row r="61" spans="1:4" ht="28.5" customHeight="1">
      <c r="A61" s="24">
        <v>302</v>
      </c>
      <c r="B61" s="24" t="s">
        <v>60</v>
      </c>
      <c r="C61" s="24" t="s">
        <v>143</v>
      </c>
      <c r="D61" s="37"/>
    </row>
    <row r="62" spans="1:4" ht="28.5" customHeight="1">
      <c r="A62" s="24">
        <v>307</v>
      </c>
      <c r="B62" s="24" t="s">
        <v>61</v>
      </c>
      <c r="C62" s="24" t="s">
        <v>145</v>
      </c>
      <c r="D62" s="37"/>
    </row>
    <row r="63" spans="1:4" ht="28.5" customHeight="1">
      <c r="A63" s="24">
        <v>314</v>
      </c>
      <c r="B63" s="24" t="s">
        <v>62</v>
      </c>
      <c r="C63" s="24" t="s">
        <v>147</v>
      </c>
      <c r="D63" s="37"/>
    </row>
    <row r="64" spans="1:4" ht="28.5" customHeight="1">
      <c r="A64" s="24">
        <v>315</v>
      </c>
      <c r="B64" s="24" t="s">
        <v>150</v>
      </c>
      <c r="C64" s="24" t="s">
        <v>151</v>
      </c>
      <c r="D64" s="37"/>
    </row>
    <row r="65" spans="1:4" ht="28.5" customHeight="1">
      <c r="A65" s="24">
        <v>323</v>
      </c>
      <c r="B65" s="24" t="s">
        <v>63</v>
      </c>
      <c r="C65" s="24" t="s">
        <v>153</v>
      </c>
      <c r="D65" s="37"/>
    </row>
    <row r="66" spans="1:4" ht="28.5" customHeight="1">
      <c r="A66" s="24">
        <v>329</v>
      </c>
      <c r="B66" s="24" t="s">
        <v>64</v>
      </c>
      <c r="C66" s="24" t="s">
        <v>156</v>
      </c>
      <c r="D66" s="37"/>
    </row>
    <row r="67" spans="1:4" ht="28.5" customHeight="1">
      <c r="A67" s="24">
        <v>340</v>
      </c>
      <c r="B67" s="24" t="s">
        <v>159</v>
      </c>
      <c r="C67" s="24" t="s">
        <v>160</v>
      </c>
      <c r="D67" s="37"/>
    </row>
    <row r="68" spans="1:4" ht="28.5" customHeight="1">
      <c r="A68" s="24">
        <v>350</v>
      </c>
      <c r="B68" s="24" t="s">
        <v>65</v>
      </c>
      <c r="C68" s="24" t="s">
        <v>163</v>
      </c>
      <c r="D68" s="37"/>
    </row>
    <row r="69" spans="4:9" ht="28.5" customHeight="1">
      <c r="D69" s="34"/>
      <c r="G69" s="34"/>
      <c r="I69" s="16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31" customWidth="1"/>
    <col min="2" max="2" width="20.625" style="31" customWidth="1"/>
    <col min="3" max="3" width="24.00390625" style="31" customWidth="1"/>
    <col min="4" max="4" width="24.75390625" style="31" customWidth="1"/>
    <col min="5" max="16384" width="9.00390625" style="31" customWidth="1"/>
  </cols>
  <sheetData>
    <row r="1" spans="1:4" ht="28.5" customHeight="1">
      <c r="A1" s="31" t="s">
        <v>0</v>
      </c>
      <c r="B1" s="31" t="s">
        <v>1</v>
      </c>
      <c r="C1" s="31" t="s">
        <v>168</v>
      </c>
      <c r="D1" s="31" t="s">
        <v>169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Woolston</cp:lastModifiedBy>
  <cp:lastPrinted>2005-09-25T08:25:09Z</cp:lastPrinted>
  <dcterms:created xsi:type="dcterms:W3CDTF">1998-08-31T17:13:39Z</dcterms:created>
  <dcterms:modified xsi:type="dcterms:W3CDTF">2005-09-28T16:29:31Z</dcterms:modified>
  <cp:category/>
  <cp:version/>
  <cp:contentType/>
  <cp:contentStatus/>
</cp:coreProperties>
</file>